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2022-2023\РЕСПУБЛИКА\ПС\ПРОТОКОЛЫ\сельские\"/>
    </mc:Choice>
  </mc:AlternateContent>
  <bookViews>
    <workbookView xWindow="-120" yWindow="-120" windowWidth="20730" windowHeight="1176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общекомандный протокол" sheetId="13" r:id="rId12"/>
    <sheet name="спортивное многоборье 6 рез." sheetId="12" r:id="rId13"/>
    <sheet name="спортивное многоборье 4 рез." sheetId="17" r:id="rId14"/>
    <sheet name="протокол личн. юн." sheetId="18" r:id="rId15"/>
    <sheet name="протокол личн. дев." sheetId="19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7" l="1"/>
  <c r="T13" i="17"/>
  <c r="E23" i="13" l="1"/>
  <c r="E18" i="13" l="1"/>
  <c r="E72" i="17"/>
  <c r="E189" i="17"/>
  <c r="T223" i="12"/>
  <c r="N13" i="19"/>
  <c r="N12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E11" i="13"/>
  <c r="E15" i="13"/>
  <c r="E13" i="13"/>
  <c r="E19" i="13"/>
  <c r="E14" i="13"/>
  <c r="E21" i="13"/>
  <c r="E17" i="13"/>
  <c r="E20" i="13"/>
  <c r="E16" i="13"/>
  <c r="E24" i="13"/>
  <c r="E22" i="13"/>
  <c r="E12" i="13"/>
  <c r="N11" i="19"/>
  <c r="N18" i="18"/>
  <c r="N21" i="18"/>
  <c r="N48" i="18"/>
  <c r="N52" i="18"/>
  <c r="N37" i="18"/>
  <c r="N19" i="18"/>
  <c r="N23" i="18"/>
  <c r="N31" i="18"/>
  <c r="N47" i="18"/>
  <c r="N28" i="18"/>
  <c r="N34" i="18"/>
  <c r="N35" i="18"/>
  <c r="N38" i="18"/>
  <c r="N14" i="18"/>
  <c r="N50" i="18"/>
  <c r="N45" i="18"/>
  <c r="N22" i="18"/>
  <c r="N41" i="18"/>
  <c r="N13" i="18"/>
  <c r="N27" i="18"/>
  <c r="N30" i="18"/>
  <c r="N29" i="18"/>
  <c r="N16" i="18"/>
  <c r="N43" i="18"/>
  <c r="N36" i="18"/>
  <c r="N46" i="18"/>
  <c r="N25" i="18"/>
  <c r="N33" i="18"/>
  <c r="N32" i="18"/>
  <c r="N53" i="18"/>
  <c r="N44" i="18"/>
  <c r="N51" i="18"/>
  <c r="N39" i="18"/>
  <c r="N17" i="18"/>
  <c r="N15" i="18"/>
  <c r="N40" i="18"/>
  <c r="N24" i="18"/>
  <c r="N20" i="18"/>
  <c r="N49" i="18"/>
  <c r="N42" i="18"/>
  <c r="N12" i="18"/>
  <c r="N26" i="18"/>
  <c r="T42" i="17"/>
  <c r="T186" i="17"/>
  <c r="T185" i="17"/>
  <c r="T182" i="17"/>
  <c r="T181" i="17"/>
  <c r="T173" i="17"/>
  <c r="T172" i="17"/>
  <c r="T169" i="17"/>
  <c r="T168" i="17"/>
  <c r="T160" i="17"/>
  <c r="T159" i="17"/>
  <c r="T156" i="17"/>
  <c r="T155" i="17"/>
  <c r="T147" i="17"/>
  <c r="T146" i="17"/>
  <c r="T143" i="17"/>
  <c r="T142" i="17"/>
  <c r="T134" i="17"/>
  <c r="T133" i="17"/>
  <c r="T130" i="17"/>
  <c r="T129" i="17"/>
  <c r="T121" i="17"/>
  <c r="T120" i="17"/>
  <c r="T117" i="17"/>
  <c r="T116" i="17"/>
  <c r="T108" i="17"/>
  <c r="T107" i="17"/>
  <c r="T104" i="17"/>
  <c r="T103" i="17"/>
  <c r="T95" i="17"/>
  <c r="T94" i="17"/>
  <c r="T91" i="17"/>
  <c r="T90" i="17"/>
  <c r="T82" i="17"/>
  <c r="T81" i="17"/>
  <c r="T78" i="17"/>
  <c r="T77" i="17"/>
  <c r="T69" i="17"/>
  <c r="T68" i="17"/>
  <c r="T65" i="17"/>
  <c r="T64" i="17"/>
  <c r="T56" i="17"/>
  <c r="T55" i="17"/>
  <c r="T52" i="17"/>
  <c r="T51" i="17"/>
  <c r="T43" i="17"/>
  <c r="T39" i="17"/>
  <c r="T38" i="17"/>
  <c r="T30" i="17"/>
  <c r="T29" i="17"/>
  <c r="T26" i="17"/>
  <c r="T25" i="17"/>
  <c r="T17" i="17"/>
  <c r="T16" i="17"/>
  <c r="T212" i="12"/>
  <c r="T46" i="12"/>
  <c r="T228" i="12"/>
  <c r="T227" i="12"/>
  <c r="T226" i="12"/>
  <c r="T222" i="12"/>
  <c r="T221" i="12"/>
  <c r="T211" i="12"/>
  <c r="T210" i="12"/>
  <c r="T206" i="12"/>
  <c r="T207" i="12"/>
  <c r="T205" i="12"/>
  <c r="T195" i="12"/>
  <c r="T196" i="12"/>
  <c r="T194" i="12"/>
  <c r="T189" i="12"/>
  <c r="T190" i="12"/>
  <c r="T191" i="12"/>
  <c r="T179" i="12"/>
  <c r="T180" i="12"/>
  <c r="T178" i="12"/>
  <c r="T174" i="12"/>
  <c r="T175" i="12"/>
  <c r="T173" i="12"/>
  <c r="T163" i="12"/>
  <c r="T164" i="12"/>
  <c r="T162" i="12"/>
  <c r="T158" i="12"/>
  <c r="T159" i="12"/>
  <c r="T157" i="12"/>
  <c r="T147" i="12"/>
  <c r="T148" i="12"/>
  <c r="T146" i="12"/>
  <c r="T142" i="12"/>
  <c r="T143" i="12"/>
  <c r="T141" i="12"/>
  <c r="T132" i="12"/>
  <c r="T131" i="12"/>
  <c r="T127" i="12"/>
  <c r="T128" i="12"/>
  <c r="T126" i="12"/>
  <c r="T115" i="12"/>
  <c r="T117" i="12"/>
  <c r="T116" i="12"/>
  <c r="T111" i="12"/>
  <c r="T112" i="12"/>
  <c r="T110" i="12"/>
  <c r="T100" i="12"/>
  <c r="T101" i="12"/>
  <c r="T99" i="12"/>
  <c r="T95" i="12"/>
  <c r="T96" i="12"/>
  <c r="T94" i="12"/>
  <c r="T84" i="12"/>
  <c r="T85" i="12"/>
  <c r="T83" i="12"/>
  <c r="T78" i="12"/>
  <c r="T79" i="12"/>
  <c r="T80" i="12"/>
  <c r="T68" i="12"/>
  <c r="T69" i="12"/>
  <c r="T67" i="12"/>
  <c r="T63" i="12"/>
  <c r="T64" i="12"/>
  <c r="T62" i="12"/>
  <c r="T52" i="12"/>
  <c r="T53" i="12"/>
  <c r="T51" i="12"/>
  <c r="T47" i="12"/>
  <c r="T48" i="12"/>
  <c r="T35" i="12"/>
  <c r="T36" i="12"/>
  <c r="T37" i="12"/>
  <c r="T31" i="12"/>
  <c r="T32" i="12"/>
  <c r="T30" i="12"/>
  <c r="T20" i="12"/>
  <c r="T21" i="12"/>
  <c r="T19" i="12"/>
  <c r="T14" i="12"/>
  <c r="T15" i="12"/>
  <c r="T16" i="12"/>
  <c r="T57" i="17" l="1"/>
  <c r="T66" i="17"/>
  <c r="T83" i="17"/>
  <c r="T92" i="17"/>
  <c r="T109" i="17"/>
  <c r="T118" i="17"/>
  <c r="T135" i="17"/>
  <c r="T144" i="17"/>
  <c r="T161" i="17"/>
  <c r="T170" i="17"/>
  <c r="T187" i="17"/>
  <c r="T40" i="17"/>
  <c r="T31" i="17"/>
  <c r="T14" i="17"/>
  <c r="T18" i="17"/>
  <c r="T27" i="17"/>
  <c r="T44" i="17"/>
  <c r="T53" i="17"/>
  <c r="T70" i="17"/>
  <c r="T79" i="17"/>
  <c r="T96" i="17"/>
  <c r="T105" i="17"/>
  <c r="T122" i="17"/>
  <c r="T131" i="17"/>
  <c r="T148" i="17"/>
  <c r="T157" i="17"/>
  <c r="T174" i="17"/>
  <c r="T183" i="17"/>
  <c r="T229" i="12"/>
  <c r="T224" i="12"/>
  <c r="T97" i="12"/>
  <c r="T102" i="12"/>
  <c r="T65" i="12"/>
  <c r="T70" i="12"/>
  <c r="T86" i="12"/>
  <c r="T113" i="12"/>
  <c r="T129" i="12"/>
  <c r="T133" i="12"/>
  <c r="T144" i="12"/>
  <c r="T149" i="12"/>
  <c r="T160" i="12"/>
  <c r="T165" i="12"/>
  <c r="T176" i="12"/>
  <c r="T181" i="12"/>
  <c r="T192" i="12"/>
  <c r="T197" i="12"/>
  <c r="T208" i="12"/>
  <c r="T213" i="12"/>
  <c r="T118" i="12"/>
  <c r="T38" i="12"/>
  <c r="T54" i="12"/>
  <c r="T49" i="12"/>
  <c r="T81" i="12"/>
  <c r="T33" i="12"/>
  <c r="T22" i="12"/>
  <c r="T17" i="12"/>
  <c r="T123" i="17" l="1"/>
  <c r="T188" i="17"/>
  <c r="T162" i="17"/>
  <c r="T136" i="17"/>
  <c r="T110" i="17"/>
  <c r="T84" i="17"/>
  <c r="T58" i="17"/>
  <c r="T175" i="17"/>
  <c r="T149" i="17"/>
  <c r="T97" i="17"/>
  <c r="T71" i="17"/>
  <c r="T45" i="17"/>
  <c r="T32" i="17"/>
  <c r="T19" i="17"/>
  <c r="T230" i="12"/>
  <c r="T39" i="12"/>
  <c r="T87" i="12"/>
  <c r="T198" i="12"/>
  <c r="T166" i="12"/>
  <c r="T134" i="12"/>
  <c r="T71" i="12"/>
  <c r="T103" i="12"/>
  <c r="T119" i="12"/>
  <c r="T214" i="12"/>
  <c r="T182" i="12"/>
  <c r="T150" i="12"/>
  <c r="T55" i="12"/>
  <c r="T23" i="12"/>
</calcChain>
</file>

<file path=xl/sharedStrings.xml><?xml version="1.0" encoding="utf-8"?>
<sst xmlns="http://schemas.openxmlformats.org/spreadsheetml/2006/main" count="7013" uniqueCount="618">
  <si>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</si>
  <si>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</si>
  <si>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</si>
  <si>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</si>
  <si>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</si>
  <si>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</si>
  <si>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</si>
  <si>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</si>
  <si>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</si>
  <si>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</si>
  <si>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</si>
  <si>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</si>
  <si>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</si>
  <si>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</si>
  <si>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</si>
  <si>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</si>
  <si>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</si>
  <si>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</si>
  <si>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</si>
  <si>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</si>
  <si>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</si>
  <si>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</si>
  <si>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</si>
  <si>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</si>
  <si>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</si>
  <si>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</si>
  <si>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</si>
  <si>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</si>
  <si>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</si>
  <si>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</si>
  <si>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</si>
  <si>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</si>
  <si>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</si>
  <si>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</si>
  <si>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</si>
  <si>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</si>
  <si>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</si>
  <si>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</si>
  <si>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</si>
  <si>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</si>
  <si>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</si>
  <si>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</si>
  <si>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</si>
  <si>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</si>
  <si>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</si>
  <si>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</si>
  <si>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</si>
  <si>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</si>
  <si>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</si>
  <si>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</si>
  <si>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</si>
  <si>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</si>
  <si>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</si>
  <si>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</si>
  <si>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</si>
  <si>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</si>
  <si>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</si>
  <si>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</si>
  <si>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</si>
  <si>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</si>
  <si>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</si>
  <si>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</si>
  <si>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</si>
  <si>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</si>
  <si>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</si>
  <si>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</si>
  <si>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</si>
  <si>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</si>
  <si>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</si>
  <si>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</si>
  <si>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</si>
  <si>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</si>
  <si>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</si>
  <si>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</si>
  <si>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</si>
  <si>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</si>
  <si>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</si>
  <si>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</si>
  <si>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</si>
  <si>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</si>
  <si>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</si>
  <si>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</si>
  <si>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</si>
  <si>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</si>
  <si>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</si>
  <si>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</si>
  <si>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</si>
  <si>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</si>
  <si>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</si>
  <si>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</si>
  <si>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</si>
  <si>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</si>
  <si>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</si>
  <si>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</si>
  <si>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</si>
  <si>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</si>
  <si>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</si>
  <si>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</si>
  <si>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</si>
  <si>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</si>
  <si>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</si>
  <si>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</si>
  <si>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</si>
  <si>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</si>
  <si>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</si>
  <si>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</si>
  <si>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</si>
  <si>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</si>
  <si>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</si>
  <si>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</si>
  <si>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</si>
  <si>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</si>
  <si>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</si>
  <si>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</si>
  <si>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</si>
  <si>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</si>
  <si>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</si>
  <si>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</si>
  <si>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</si>
  <si>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</si>
  <si>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</si>
  <si>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</si>
  <si>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</si>
  <si>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</si>
  <si>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</si>
  <si>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</si>
  <si>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</si>
  <si>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</si>
  <si>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</si>
  <si>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</si>
  <si>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</si>
  <si>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</si>
  <si>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</si>
  <si>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</si>
  <si>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</si>
  <si>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</si>
  <si>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</si>
  <si>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</si>
  <si>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</si>
  <si>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</si>
  <si>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</si>
  <si>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</si>
  <si>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</si>
  <si>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</si>
  <si>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</si>
  <si>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</si>
  <si>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</si>
  <si>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</si>
  <si>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</si>
  <si>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</si>
  <si>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</si>
  <si>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</si>
  <si>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</si>
  <si>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</si>
  <si>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</si>
  <si>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</si>
  <si>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</si>
  <si>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</si>
  <si>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</si>
  <si>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</si>
  <si>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</si>
  <si>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</si>
  <si>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</si>
  <si>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</si>
  <si>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</si>
  <si>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</si>
  <si>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</si>
  <si>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</si>
  <si>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</si>
  <si>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</si>
  <si>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</si>
  <si>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</si>
  <si>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</si>
  <si>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</si>
  <si>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</si>
  <si>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</si>
  <si>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</si>
  <si>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</si>
  <si>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</si>
  <si>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</si>
  <si>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</si>
  <si>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</si>
  <si>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</si>
  <si>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</si>
  <si>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</si>
  <si>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</si>
  <si>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</si>
  <si>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</si>
  <si>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</si>
  <si>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</si>
  <si>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</si>
  <si>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</si>
  <si>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</si>
  <si>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</si>
  <si>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</si>
  <si>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</si>
  <si>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</si>
  <si>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</si>
  <si>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</si>
  <si>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</si>
  <si>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</si>
  <si>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</si>
  <si>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</si>
  <si>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</si>
  <si>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</si>
  <si>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</si>
  <si>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</si>
  <si>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</si>
  <si>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</si>
  <si>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</si>
  <si>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</si>
  <si>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</si>
  <si>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</si>
  <si>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</si>
  <si>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</si>
  <si>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</si>
  <si>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</si>
  <si>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</si>
  <si>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</si>
  <si>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</si>
  <si>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</si>
  <si>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</si>
  <si>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</si>
  <si>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</si>
  <si>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</si>
  <si>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</si>
  <si>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</si>
  <si>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</si>
  <si>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</si>
  <si>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</si>
  <si>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</si>
  <si>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</si>
  <si>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</si>
  <si>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</si>
  <si>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</si>
  <si>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</si>
  <si>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</si>
  <si>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</si>
  <si>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</si>
  <si>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</si>
  <si>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</si>
  <si>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</si>
  <si>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</si>
  <si>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</si>
  <si>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</si>
  <si>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</si>
  <si>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</si>
  <si>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</si>
  <si>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</si>
  <si>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</si>
  <si>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</si>
  <si>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</si>
  <si>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</si>
  <si>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</si>
  <si>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</si>
  <si>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</si>
  <si>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</si>
  <si>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</si>
  <si>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</si>
  <si>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</si>
  <si>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</si>
  <si>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</si>
  <si>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</si>
  <si>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</si>
  <si>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</si>
  <si>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</si>
  <si>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</si>
  <si>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</si>
  <si>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</si>
  <si>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</si>
  <si>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</si>
  <si>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</si>
  <si>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</si>
  <si>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</si>
  <si>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</si>
  <si>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</si>
  <si>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</si>
  <si>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</si>
  <si>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</si>
  <si>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</si>
  <si>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</si>
  <si>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</si>
  <si>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</si>
  <si>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</si>
  <si>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</si>
  <si>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</si>
  <si>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</si>
  <si>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</si>
  <si>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</si>
  <si>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</si>
  <si>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</si>
  <si>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</si>
  <si>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</si>
  <si>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</si>
  <si>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</si>
  <si>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</si>
  <si>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</si>
  <si>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</si>
  <si>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</si>
  <si>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</si>
  <si>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</si>
  <si>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</si>
  <si>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</si>
  <si>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</si>
  <si>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</si>
  <si>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</si>
  <si>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</si>
  <si>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</si>
  <si>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</si>
  <si>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</si>
  <si>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</si>
  <si>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</si>
  <si>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</si>
  <si>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</si>
  <si>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</si>
  <si>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</si>
  <si>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</si>
  <si>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</si>
  <si>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</si>
  <si>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</si>
  <si>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</si>
  <si>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</si>
  <si>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</si>
  <si>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</si>
  <si>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</si>
  <si>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</si>
  <si>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</si>
  <si>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</si>
  <si>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</si>
  <si>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</si>
  <si>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</si>
  <si>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</si>
  <si>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</si>
  <si>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</si>
  <si>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</si>
  <si>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</si>
  <si>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</si>
  <si>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</si>
  <si>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</si>
  <si>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</si>
  <si>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</si>
  <si>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</si>
  <si>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</si>
  <si>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</si>
  <si>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</si>
  <si>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</si>
  <si>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</si>
  <si>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</si>
  <si>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</si>
  <si>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</si>
  <si>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</si>
  <si>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</si>
  <si>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</si>
  <si>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</si>
  <si>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</si>
  <si>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</si>
  <si>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</si>
  <si>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</si>
  <si>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</si>
  <si>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</si>
  <si>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</si>
  <si>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</si>
  <si>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</si>
  <si>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</si>
  <si>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</si>
  <si>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</si>
  <si>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</si>
  <si>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</si>
  <si>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</si>
  <si>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</si>
  <si>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</si>
  <si>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</si>
  <si>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</si>
  <si>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</si>
  <si>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</si>
  <si>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</si>
  <si>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</si>
  <si>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</si>
  <si>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</si>
  <si>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</si>
  <si>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</si>
  <si>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</si>
  <si>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</si>
  <si>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</si>
  <si>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</si>
  <si>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</si>
  <si>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</si>
  <si>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</si>
  <si>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</si>
  <si>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</si>
  <si>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</si>
  <si>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</si>
  <si>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</si>
  <si>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</si>
  <si>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</si>
  <si>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</si>
  <si>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</si>
  <si>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</si>
  <si>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</si>
  <si>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</si>
  <si>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</si>
  <si>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</si>
  <si>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t>рез-т</t>
  </si>
  <si>
    <t>ДЕВУШКИ</t>
  </si>
  <si>
    <t>Главный судья:</t>
  </si>
  <si>
    <t>Главный секретарь:</t>
  </si>
  <si>
    <t>Место</t>
  </si>
  <si>
    <t>Сумма очков юноши</t>
  </si>
  <si>
    <t>Сумма очков девушки</t>
  </si>
  <si>
    <t>Сумма очков команды</t>
  </si>
  <si>
    <t xml:space="preserve">Фамилия, Имя </t>
  </si>
  <si>
    <t xml:space="preserve">Дата проведения: 23 мая 2023. </t>
  </si>
  <si>
    <t>Место проведения: с. Красные Четаи, ДЮСШ-ФСК "Хастар"</t>
  </si>
  <si>
    <t>команда Яльчикского м.о.</t>
  </si>
  <si>
    <t>Сайкин Савелий</t>
  </si>
  <si>
    <t>Сковрцов Илья</t>
  </si>
  <si>
    <t>Воробьева Дарья</t>
  </si>
  <si>
    <t>Сапожникова Валентина</t>
  </si>
  <si>
    <t>команда Ядринского м.о.</t>
  </si>
  <si>
    <t>Александров Борис</t>
  </si>
  <si>
    <t>Яковлев Даниил</t>
  </si>
  <si>
    <t>Майорова Ангелина</t>
  </si>
  <si>
    <t>Дмитриева Ольга</t>
  </si>
  <si>
    <t>Иванова Дарья</t>
  </si>
  <si>
    <t>команда Шемуршинского м.о.</t>
  </si>
  <si>
    <t>Брусов Дмитрий</t>
  </si>
  <si>
    <t>Иванов Яков</t>
  </si>
  <si>
    <t>Яковлев Сергей</t>
  </si>
  <si>
    <t>Залалтдинова Камила</t>
  </si>
  <si>
    <t>Захарова Александра</t>
  </si>
  <si>
    <t>Ястребова Ульяна</t>
  </si>
  <si>
    <t xml:space="preserve">команда Чебоксарского м.о. </t>
  </si>
  <si>
    <t>Иванов Станислав</t>
  </si>
  <si>
    <t>Семенов Даниил</t>
  </si>
  <si>
    <t>Семенова Карина</t>
  </si>
  <si>
    <t>Кошкина Мария</t>
  </si>
  <si>
    <t>Юрьева Ксения</t>
  </si>
  <si>
    <t>Порфирьев Виктор</t>
  </si>
  <si>
    <t>команда Урмарского м.о.</t>
  </si>
  <si>
    <t>Титов Евгений</t>
  </si>
  <si>
    <t>Павлов Игорь</t>
  </si>
  <si>
    <t>Порфирьев Антон</t>
  </si>
  <si>
    <t>Эльшеева Милана</t>
  </si>
  <si>
    <t>Васильева Диана</t>
  </si>
  <si>
    <t>Димитриева Татьяна</t>
  </si>
  <si>
    <t>команда Козловского м.о.</t>
  </si>
  <si>
    <t>Егоров Вадим</t>
  </si>
  <si>
    <t>Чаплыгин Кирил</t>
  </si>
  <si>
    <t>Ярухин Юстин</t>
  </si>
  <si>
    <t>Кузнецова Анна</t>
  </si>
  <si>
    <t>Сергеева Милена</t>
  </si>
  <si>
    <t>Чамеева Вера</t>
  </si>
  <si>
    <t>Ефимов Никита</t>
  </si>
  <si>
    <t>Семенов Роман</t>
  </si>
  <si>
    <t>Швешкеев Даниил</t>
  </si>
  <si>
    <t>Аливанкина Татьяна</t>
  </si>
  <si>
    <t>Солдаткина Виктория</t>
  </si>
  <si>
    <t>Ильина Татьяна</t>
  </si>
  <si>
    <t>команда Красночетайского м.о. "Новоатайская СОШ"</t>
  </si>
  <si>
    <t>Васильев Ренат</t>
  </si>
  <si>
    <t>Лихутин Михаил</t>
  </si>
  <si>
    <t>Яковлев Руслан</t>
  </si>
  <si>
    <t>Макарова Диана</t>
  </si>
  <si>
    <t>Яковлева Светлана</t>
  </si>
  <si>
    <t>команда Красноармейского м.о.</t>
  </si>
  <si>
    <t>Наумов Владимир</t>
  </si>
  <si>
    <t>Илларионов Егор</t>
  </si>
  <si>
    <t>Дмитриев Владимир</t>
  </si>
  <si>
    <t>Сергеева Анна</t>
  </si>
  <si>
    <t>Мефодьева Анастасия</t>
  </si>
  <si>
    <t>Васильева София</t>
  </si>
  <si>
    <t>команда Ибресинског м.о.</t>
  </si>
  <si>
    <t>Абдюшев Максим</t>
  </si>
  <si>
    <t>Болотов Александр</t>
  </si>
  <si>
    <t>Казаков Станислав</t>
  </si>
  <si>
    <t>Ершова Виктория</t>
  </si>
  <si>
    <t>Михайлова София</t>
  </si>
  <si>
    <t>Матвеева Наталия</t>
  </si>
  <si>
    <t>команда Порецкого м.о.</t>
  </si>
  <si>
    <t>Никитин Савелий</t>
  </si>
  <si>
    <t>Решнов Алексей</t>
  </si>
  <si>
    <t>Флегонтов Руслан</t>
  </si>
  <si>
    <t>Веденина Екатерина</t>
  </si>
  <si>
    <t>Малинина Кристина</t>
  </si>
  <si>
    <t>Мотузюк Карина</t>
  </si>
  <si>
    <t>команда Вурнарского м.о.</t>
  </si>
  <si>
    <t>Петрова Софья</t>
  </si>
  <si>
    <t>Ермолаева Мария</t>
  </si>
  <si>
    <t>Зиновьева Ангелина</t>
  </si>
  <si>
    <t>Андреев Илья</t>
  </si>
  <si>
    <t>Костяков Артем</t>
  </si>
  <si>
    <t>Никитин Анатолий</t>
  </si>
  <si>
    <t>команда Батыревского м.о.</t>
  </si>
  <si>
    <t>Каллин Николай</t>
  </si>
  <si>
    <t>Григорьев Дмитрий</t>
  </si>
  <si>
    <t>Хлебникова Яна</t>
  </si>
  <si>
    <t>Суркова Анна</t>
  </si>
  <si>
    <t>Хитрова Александра</t>
  </si>
  <si>
    <t>Ямалетдинов Ранил</t>
  </si>
  <si>
    <t>команда Аликовского м.о.</t>
  </si>
  <si>
    <t>Маленьков Юрий</t>
  </si>
  <si>
    <t>Порфирьев Никита</t>
  </si>
  <si>
    <t>Егорова Екатерина</t>
  </si>
  <si>
    <t>Макарова Дарья</t>
  </si>
  <si>
    <t>Сергеева Серафимова</t>
  </si>
  <si>
    <t>Эстафета 600*600*200*200</t>
  </si>
  <si>
    <t>Теоретический конкурс</t>
  </si>
  <si>
    <t>команда Красночетайского м.о. 2</t>
  </si>
  <si>
    <t>Дата проведения: 23 мая 2023 г.</t>
  </si>
  <si>
    <t>4.00,06</t>
  </si>
  <si>
    <t>4.25,24</t>
  </si>
  <si>
    <t>3.53,45</t>
  </si>
  <si>
    <t>4.30,11</t>
  </si>
  <si>
    <t>4.10,44</t>
  </si>
  <si>
    <t>4.34,47</t>
  </si>
  <si>
    <t>5.20,75</t>
  </si>
  <si>
    <t>4.50,06</t>
  </si>
  <si>
    <t>4.15,24</t>
  </si>
  <si>
    <t>4.42,78</t>
  </si>
  <si>
    <t>5.22,53</t>
  </si>
  <si>
    <t>4.33,60</t>
  </si>
  <si>
    <t>4.34,94</t>
  </si>
  <si>
    <t>3.52,36</t>
  </si>
  <si>
    <t>4.30,66</t>
  </si>
  <si>
    <t>4.41,01</t>
  </si>
  <si>
    <t>4.42,86</t>
  </si>
  <si>
    <t>4.19,28</t>
  </si>
  <si>
    <t>4.46,10</t>
  </si>
  <si>
    <t>4.50,86</t>
  </si>
  <si>
    <t>4.19,58</t>
  </si>
  <si>
    <t>5.06,92</t>
  </si>
  <si>
    <t>5.07,94</t>
  </si>
  <si>
    <t>4.08,61</t>
  </si>
  <si>
    <t>4.05,41</t>
  </si>
  <si>
    <t>3.56,15</t>
  </si>
  <si>
    <t>4.40,72</t>
  </si>
  <si>
    <t>4.00,52</t>
  </si>
  <si>
    <t>4.37,45</t>
  </si>
  <si>
    <t>Ермилов Анатолий</t>
  </si>
  <si>
    <t>4.12,41</t>
  </si>
  <si>
    <t>4.41,52</t>
  </si>
  <si>
    <t>4.03,78</t>
  </si>
  <si>
    <t>4.49,29</t>
  </si>
  <si>
    <t>5.03,10</t>
  </si>
  <si>
    <t>5.11,38</t>
  </si>
  <si>
    <t>3.54,16</t>
  </si>
  <si>
    <t>3.46,87</t>
  </si>
  <si>
    <t>3.58,42</t>
  </si>
  <si>
    <t>4.22,94</t>
  </si>
  <si>
    <t>5.06,01</t>
  </si>
  <si>
    <t>4.35,94</t>
  </si>
  <si>
    <t>3.50,71</t>
  </si>
  <si>
    <t>3.56,05</t>
  </si>
  <si>
    <t>4.04,77</t>
  </si>
  <si>
    <t>4.17,81</t>
  </si>
  <si>
    <t>4.32,05</t>
  </si>
  <si>
    <t>4.21,40</t>
  </si>
  <si>
    <t>4.07,60</t>
  </si>
  <si>
    <t>4.01,23</t>
  </si>
  <si>
    <t>3.59,65</t>
  </si>
  <si>
    <t>4.11,85</t>
  </si>
  <si>
    <t>4.01,63</t>
  </si>
  <si>
    <t>4.05,72</t>
  </si>
  <si>
    <t>4.20,15</t>
  </si>
  <si>
    <t>4.20,39</t>
  </si>
  <si>
    <t>4.28,13</t>
  </si>
  <si>
    <t>5.24,35</t>
  </si>
  <si>
    <t>4.14,72</t>
  </si>
  <si>
    <t>Прохоров Михаил</t>
  </si>
  <si>
    <t>4.30,03</t>
  </si>
  <si>
    <t>4.34,02</t>
  </si>
  <si>
    <t>3.54,78</t>
  </si>
  <si>
    <t>Теллина Анна</t>
  </si>
  <si>
    <t>4.40,00</t>
  </si>
  <si>
    <t>4.36,03</t>
  </si>
  <si>
    <t>4.25,09</t>
  </si>
  <si>
    <t>3.58,50</t>
  </si>
  <si>
    <t>4.19,41</t>
  </si>
  <si>
    <t>3.51,34</t>
  </si>
  <si>
    <t>4.11,93</t>
  </si>
  <si>
    <t>4.30,86</t>
  </si>
  <si>
    <t>Суранов Иван</t>
  </si>
  <si>
    <t>4.09,05</t>
  </si>
  <si>
    <t>3.49,93</t>
  </si>
  <si>
    <t>3.36,37</t>
  </si>
  <si>
    <t>4.47,27</t>
  </si>
  <si>
    <t>4.24,24</t>
  </si>
  <si>
    <t>4.17,28</t>
  </si>
  <si>
    <t>4.19,18</t>
  </si>
  <si>
    <t>4.08,44</t>
  </si>
  <si>
    <t>5.02,16</t>
  </si>
  <si>
    <t>5.30,91</t>
  </si>
  <si>
    <t>5.29,42</t>
  </si>
  <si>
    <t>Спортивное многоборье</t>
  </si>
  <si>
    <t>МБОУ «Шемуршинская СОШ» Шемуршинского МО</t>
  </si>
  <si>
    <r>
      <t xml:space="preserve">МАОУ  «Красночетайская СОШ» </t>
    </r>
    <r>
      <rPr>
        <sz val="12"/>
        <color rgb="FF000000"/>
        <rFont val="Times New Roman"/>
        <family val="1"/>
        <charset val="204"/>
      </rPr>
      <t>Красночетайского МО</t>
    </r>
  </si>
  <si>
    <t>МБОУ «Азимсирминская СОШ» Вурнарского МО</t>
  </si>
  <si>
    <t>МБОУ «Батыревская  СОШ  №1» Батыревского МО</t>
  </si>
  <si>
    <t>МБОУ «Новоатайская СОШ» Красночетайского МО</t>
  </si>
  <si>
    <t>МБОУ «Траковская СОШ» Красноармейского МО</t>
  </si>
  <si>
    <t>МБОУ "Аликовская СОШ" Аликовского МО</t>
  </si>
  <si>
    <t>МБОУ «Кугесьская  СОШ №1 » Чебоксарского МО</t>
  </si>
  <si>
    <t>МБОУ «Яльчикская СОШ» Яльчикского МО</t>
  </si>
  <si>
    <t>МБОУ «Тюрлеминская СОШ» Козловского МО</t>
  </si>
  <si>
    <t>МБОУ «Айбечская СОШ» Ибресинского МО</t>
  </si>
  <si>
    <t>МАОУ «Урмарская СОШ» Урмарского МО</t>
  </si>
  <si>
    <t>МБОУ «Советская СОШ» Ядринского МО</t>
  </si>
  <si>
    <t>МАОУ «Порецкая СОШ» Порецкого МО</t>
  </si>
  <si>
    <t>Наименование общеобразовательной организации</t>
  </si>
  <si>
    <t>ГАУ ЧР ДО "Центр АВАНГАРД" Минобразования Чувашии</t>
  </si>
  <si>
    <r>
      <rPr>
        <b/>
        <sz val="12"/>
        <color theme="1"/>
        <rFont val="Times New Roman"/>
        <family val="1"/>
        <charset val="204"/>
      </rPr>
      <t xml:space="preserve">ИТОГОВЫЙ ПРОТОКОЛ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</si>
  <si>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Эстафетный бег</t>
  </si>
  <si>
    <t>Сумма мест</t>
  </si>
  <si>
    <t xml:space="preserve">Итоговое место </t>
  </si>
  <si>
    <t>Главный судья: _______________Ю.А. Бронюков</t>
  </si>
  <si>
    <t>Главный секретарь: ___________________А.В. Герасимова</t>
  </si>
  <si>
    <t>личного первенства спортивного многоборья среди девушек</t>
  </si>
  <si>
    <t>личного первенства спортивного многоборья среди юношей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</si>
</sst>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/>
    <xf numFmtId="0" fontId="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workbookViewId="0">
      <selection activeCell="A6" sqref="A6:L79"/>
    </sheetView>
  </sheetViews>
  <sheetFormatPr defaultRowHeight="15.75" x14ac:dyDescent="0.25"/>
  <sheetData>
    <row r="3" spans="1:24" ht="18.75" x14ac:dyDescent="0.2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1">
        <v>0</v>
      </c>
      <c r="F6" s="1">
        <v>0</v>
      </c>
      <c r="G6" s="1">
        <v>2</v>
      </c>
      <c r="H6" s="1">
        <v>70</v>
      </c>
      <c r="I6" s="22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3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4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3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4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3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4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3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4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3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4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3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4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3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4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3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4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3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4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3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4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3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4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3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4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3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4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3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4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3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4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3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4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3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4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3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4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3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4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3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4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3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4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3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4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3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4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3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4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3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4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3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4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3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4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3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4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3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4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3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4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3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4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3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4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3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4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3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4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3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4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3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4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3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4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3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4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3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4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3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4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3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4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3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4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3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4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3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4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3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4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3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4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3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4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3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4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3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4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3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4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3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4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3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4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3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4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3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4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3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4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3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4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3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4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3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4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3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4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3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4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3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4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3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4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3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4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3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4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3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4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3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4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3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4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3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4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3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4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3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4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3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4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5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5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6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7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7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7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7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7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7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7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7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7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7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7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7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7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7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7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7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7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7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7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7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7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7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7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7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7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7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7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7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7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7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7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7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7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7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7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7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7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7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7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7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7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7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7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7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7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7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7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7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7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7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7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7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7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7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7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7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7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7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7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7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7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7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7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7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7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7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7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7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7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7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7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7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7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4" workbookViewId="0">
      <selection activeCell="A30" sqref="A30"/>
    </sheetView>
  </sheetViews>
  <sheetFormatPr defaultRowHeight="15.75" x14ac:dyDescent="0.25"/>
  <cols>
    <col min="1" max="1" width="48.125" customWidth="1"/>
    <col min="2" max="2" width="19.625" customWidth="1"/>
    <col min="3" max="3" width="20.25" customWidth="1"/>
    <col min="4" max="4" width="16.25" customWidth="1"/>
    <col min="5" max="5" width="10.75" customWidth="1"/>
    <col min="6" max="6" width="10.5" customWidth="1"/>
  </cols>
  <sheetData>
    <row r="1" spans="1:21" x14ac:dyDescent="0.25">
      <c r="A1" s="75" t="s">
        <v>609</v>
      </c>
      <c r="B1" s="75"/>
      <c r="C1" s="75"/>
      <c r="D1" s="75"/>
      <c r="E1" s="75"/>
      <c r="F1" s="75"/>
    </row>
    <row r="2" spans="1:21" ht="17.25" customHeight="1" x14ac:dyDescent="0.25">
      <c r="A2" s="76" t="s">
        <v>389</v>
      </c>
      <c r="B2" s="76"/>
      <c r="C2" s="76"/>
      <c r="D2" s="76"/>
      <c r="E2" s="76"/>
      <c r="F2" s="7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x14ac:dyDescent="0.25">
      <c r="A4" s="73" t="s">
        <v>610</v>
      </c>
      <c r="B4" s="73"/>
      <c r="C4" s="73"/>
      <c r="D4" s="73"/>
      <c r="E4" s="73"/>
      <c r="F4" s="73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 customHeight="1" x14ac:dyDescent="0.25">
      <c r="A5" s="33"/>
      <c r="B5" s="3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34"/>
      <c r="T5" s="34"/>
      <c r="U5" s="34"/>
    </row>
    <row r="6" spans="1:21" ht="11.2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5"/>
      <c r="T6" s="35"/>
      <c r="U6" s="35"/>
    </row>
    <row r="7" spans="1:21" ht="18.75" x14ac:dyDescent="0.25">
      <c r="A7" s="74" t="s">
        <v>508</v>
      </c>
      <c r="B7" s="74"/>
      <c r="C7" s="7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5"/>
      <c r="T7" s="35"/>
      <c r="U7" s="35"/>
    </row>
    <row r="8" spans="1:21" ht="18.75" x14ac:dyDescent="0.25">
      <c r="A8" s="28" t="s">
        <v>412</v>
      </c>
      <c r="B8" s="28"/>
      <c r="C8" s="2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5"/>
      <c r="T8" s="35"/>
      <c r="U8" s="35"/>
    </row>
    <row r="9" spans="1:21" x14ac:dyDescent="0.25">
      <c r="A9" s="39"/>
      <c r="B9" s="61"/>
      <c r="C9" s="61"/>
      <c r="D9" s="6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1" ht="31.5" x14ac:dyDescent="0.25">
      <c r="A10" s="56" t="s">
        <v>608</v>
      </c>
      <c r="B10" s="56" t="s">
        <v>593</v>
      </c>
      <c r="C10" s="56" t="s">
        <v>506</v>
      </c>
      <c r="D10" s="56" t="s">
        <v>611</v>
      </c>
      <c r="E10" s="56" t="s">
        <v>612</v>
      </c>
      <c r="F10" s="62" t="s">
        <v>613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1" x14ac:dyDescent="0.25">
      <c r="A11" s="7" t="s">
        <v>594</v>
      </c>
      <c r="B11" s="56">
        <v>2</v>
      </c>
      <c r="C11" s="56">
        <v>1</v>
      </c>
      <c r="D11" s="56">
        <v>3</v>
      </c>
      <c r="E11" s="7">
        <f t="shared" ref="E11:E24" si="0">SUM(D11+C11+B11)</f>
        <v>6</v>
      </c>
      <c r="F11" s="41">
        <v>1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 x14ac:dyDescent="0.25">
      <c r="A12" s="7" t="s">
        <v>595</v>
      </c>
      <c r="B12" s="56">
        <v>1</v>
      </c>
      <c r="C12" s="59">
        <v>3</v>
      </c>
      <c r="D12" s="56">
        <v>6</v>
      </c>
      <c r="E12" s="7">
        <f t="shared" si="0"/>
        <v>10</v>
      </c>
      <c r="F12" s="41">
        <v>2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1" x14ac:dyDescent="0.25">
      <c r="A13" s="7" t="s">
        <v>596</v>
      </c>
      <c r="B13" s="56">
        <v>4</v>
      </c>
      <c r="C13" s="59">
        <v>7</v>
      </c>
      <c r="D13" s="56">
        <v>4</v>
      </c>
      <c r="E13" s="7">
        <f t="shared" si="0"/>
        <v>15</v>
      </c>
      <c r="F13" s="41">
        <v>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1" x14ac:dyDescent="0.25">
      <c r="A14" s="64" t="s">
        <v>597</v>
      </c>
      <c r="B14" s="56">
        <v>7</v>
      </c>
      <c r="C14" s="59">
        <v>8</v>
      </c>
      <c r="D14" s="56">
        <v>1</v>
      </c>
      <c r="E14" s="7">
        <f t="shared" si="0"/>
        <v>16</v>
      </c>
      <c r="F14" s="41">
        <v>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 x14ac:dyDescent="0.25">
      <c r="A15" s="64" t="s">
        <v>598</v>
      </c>
      <c r="B15" s="56">
        <v>3</v>
      </c>
      <c r="C15" s="59">
        <v>6</v>
      </c>
      <c r="D15" s="56">
        <v>9</v>
      </c>
      <c r="E15" s="7">
        <f t="shared" si="0"/>
        <v>18</v>
      </c>
      <c r="F15" s="41">
        <v>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21" x14ac:dyDescent="0.25">
      <c r="A16" s="64" t="s">
        <v>599</v>
      </c>
      <c r="B16" s="56">
        <v>12</v>
      </c>
      <c r="C16" s="59">
        <v>4</v>
      </c>
      <c r="D16" s="56">
        <v>5</v>
      </c>
      <c r="E16" s="7">
        <f t="shared" si="0"/>
        <v>21</v>
      </c>
      <c r="F16" s="41">
        <v>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x14ac:dyDescent="0.25">
      <c r="A17" s="59" t="s">
        <v>600</v>
      </c>
      <c r="B17" s="56">
        <v>9</v>
      </c>
      <c r="C17" s="59">
        <v>5</v>
      </c>
      <c r="D17" s="56">
        <v>7</v>
      </c>
      <c r="E17" s="7">
        <f t="shared" si="0"/>
        <v>21</v>
      </c>
      <c r="F17" s="41">
        <v>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x14ac:dyDescent="0.25">
      <c r="A18" s="7" t="s">
        <v>601</v>
      </c>
      <c r="B18" s="56">
        <v>6</v>
      </c>
      <c r="C18" s="59">
        <v>14</v>
      </c>
      <c r="D18" s="56">
        <v>2</v>
      </c>
      <c r="E18" s="7">
        <f t="shared" si="0"/>
        <v>22</v>
      </c>
      <c r="F18" s="41">
        <v>8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x14ac:dyDescent="0.25">
      <c r="A19" s="64" t="s">
        <v>602</v>
      </c>
      <c r="B19" s="56">
        <v>5</v>
      </c>
      <c r="C19" s="56">
        <v>9</v>
      </c>
      <c r="D19" s="56">
        <v>8</v>
      </c>
      <c r="E19" s="7">
        <f t="shared" si="0"/>
        <v>22</v>
      </c>
      <c r="F19" s="41">
        <v>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x14ac:dyDescent="0.25">
      <c r="A20" s="64" t="s">
        <v>603</v>
      </c>
      <c r="B20" s="56">
        <v>11</v>
      </c>
      <c r="C20" s="59">
        <v>2</v>
      </c>
      <c r="D20" s="56">
        <v>12</v>
      </c>
      <c r="E20" s="7">
        <f t="shared" si="0"/>
        <v>25</v>
      </c>
      <c r="F20" s="41">
        <v>10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x14ac:dyDescent="0.25">
      <c r="A21" s="7" t="s">
        <v>604</v>
      </c>
      <c r="B21" s="56">
        <v>8</v>
      </c>
      <c r="C21" s="59">
        <v>11</v>
      </c>
      <c r="D21" s="56">
        <v>14</v>
      </c>
      <c r="E21" s="7">
        <f t="shared" si="0"/>
        <v>33</v>
      </c>
      <c r="F21" s="41">
        <v>11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x14ac:dyDescent="0.25">
      <c r="A22" s="7" t="s">
        <v>606</v>
      </c>
      <c r="B22" s="56">
        <v>14</v>
      </c>
      <c r="C22" s="60">
        <v>10</v>
      </c>
      <c r="D22" s="56">
        <v>10</v>
      </c>
      <c r="E22" s="7">
        <f>SUM(D22+C22+B22)</f>
        <v>34</v>
      </c>
      <c r="F22" s="63">
        <v>12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x14ac:dyDescent="0.25">
      <c r="A23" s="7" t="s">
        <v>605</v>
      </c>
      <c r="B23" s="56">
        <v>10</v>
      </c>
      <c r="C23" s="59">
        <v>13</v>
      </c>
      <c r="D23" s="56">
        <v>11</v>
      </c>
      <c r="E23" s="7">
        <f>SUM(D23+C23+B23)</f>
        <v>34</v>
      </c>
      <c r="F23" s="41">
        <v>13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x14ac:dyDescent="0.25">
      <c r="A24" s="7" t="s">
        <v>607</v>
      </c>
      <c r="B24" s="56">
        <v>13</v>
      </c>
      <c r="C24" s="59">
        <v>12</v>
      </c>
      <c r="D24" s="56">
        <v>13</v>
      </c>
      <c r="E24" s="7">
        <f t="shared" si="0"/>
        <v>38</v>
      </c>
      <c r="F24" s="41">
        <v>14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x14ac:dyDescent="0.25">
      <c r="A25" s="54"/>
      <c r="B25" s="54"/>
      <c r="C25" s="54"/>
      <c r="D25" s="54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x14ac:dyDescent="0.25">
      <c r="A26" s="54"/>
      <c r="B26" s="54"/>
      <c r="C26" s="54"/>
      <c r="D26" s="54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x14ac:dyDescent="0.25">
      <c r="A27" s="74" t="s">
        <v>614</v>
      </c>
      <c r="B27" s="74"/>
      <c r="C27" s="74"/>
      <c r="D27" s="7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x14ac:dyDescent="0.25">
      <c r="A28" s="18"/>
      <c r="B28" s="54"/>
      <c r="C28" s="54"/>
      <c r="D28" s="54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x14ac:dyDescent="0.25">
      <c r="A29" s="72" t="s">
        <v>615</v>
      </c>
      <c r="B29" s="72"/>
      <c r="C29" s="72"/>
      <c r="D29" s="72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</sheetData>
  <sheetProtection deleteRows="0"/>
  <sortState ref="A12:E25">
    <sortCondition ref="E12:E25"/>
  </sortState>
  <mergeCells count="7">
    <mergeCell ref="A29:D29"/>
    <mergeCell ref="C5:R5"/>
    <mergeCell ref="A7:C7"/>
    <mergeCell ref="A1:F1"/>
    <mergeCell ref="A2:F2"/>
    <mergeCell ref="A4:F4"/>
    <mergeCell ref="A27:D27"/>
  </mergeCells>
  <pageMargins left="0.31496062992125984" right="0.19685039370078741" top="0.54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tabSelected="1" zoomScale="80" zoomScaleNormal="80" zoomScalePageLayoutView="55" workbookViewId="0">
      <selection sqref="A1:T1"/>
    </sheetView>
  </sheetViews>
  <sheetFormatPr defaultRowHeight="15.75" x14ac:dyDescent="0.25"/>
  <cols>
    <col min="1" max="1" width="4.875" customWidth="1"/>
    <col min="2" max="2" width="32.25" style="46" customWidth="1"/>
  </cols>
  <sheetData>
    <row r="1" spans="1:21" x14ac:dyDescent="0.25">
      <c r="A1" s="75" t="s">
        <v>609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 ht="18.75" x14ac:dyDescent="0.25">
      <c r="A2" s="97" t="s">
        <v>389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1" x14ac:dyDescent="0.25">
      <c r="A3" s="10"/>
      <c r="B3" s="4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1" ht="18.75" x14ac:dyDescent="0.25">
      <c r="A4" s="97" t="s">
        <v>390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1" ht="18.75" x14ac:dyDescent="0.25">
      <c r="A5" s="97" t="s">
        <v>391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 ht="18.75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x14ac:dyDescent="0.25">
      <c r="A7" s="11"/>
      <c r="B7" s="74" t="s">
        <v>411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1" x14ac:dyDescent="0.25">
      <c r="A8" s="11"/>
      <c r="B8" s="74" t="s">
        <v>412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1" x14ac:dyDescent="0.25">
      <c r="A9" s="96" t="s">
        <v>413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1" x14ac:dyDescent="0.25">
      <c r="A10" s="30"/>
      <c r="B10" s="1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1" x14ac:dyDescent="0.25">
      <c r="A11" s="85" t="s">
        <v>392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1" ht="86.25" customHeight="1" x14ac:dyDescent="0.25">
      <c r="A12" s="86" t="s">
        <v>393</v>
      </c>
      <c r="B12" s="99" t="s">
        <v>410</v>
      </c>
      <c r="C12" s="86" t="s">
        <v>394</v>
      </c>
      <c r="D12" s="90" t="s">
        <v>395</v>
      </c>
      <c r="E12" s="91"/>
      <c r="F12" s="90" t="s">
        <v>396</v>
      </c>
      <c r="G12" s="91"/>
      <c r="H12" s="90" t="s">
        <v>397</v>
      </c>
      <c r="I12" s="91"/>
      <c r="J12" s="92" t="s">
        <v>400</v>
      </c>
      <c r="K12" s="92"/>
      <c r="L12" s="93" t="s">
        <v>401</v>
      </c>
      <c r="M12" s="93"/>
      <c r="N12" s="92" t="s">
        <v>506</v>
      </c>
      <c r="O12" s="92"/>
      <c r="P12" s="90" t="s">
        <v>505</v>
      </c>
      <c r="Q12" s="91"/>
      <c r="R12" s="90" t="s">
        <v>398</v>
      </c>
      <c r="S12" s="91"/>
      <c r="T12" s="32" t="s">
        <v>399</v>
      </c>
    </row>
    <row r="13" spans="1:21" x14ac:dyDescent="0.25">
      <c r="A13" s="87"/>
      <c r="B13" s="100"/>
      <c r="C13" s="87"/>
      <c r="D13" s="7" t="s">
        <v>402</v>
      </c>
      <c r="E13" s="19" t="s">
        <v>3</v>
      </c>
      <c r="F13" s="7" t="s">
        <v>402</v>
      </c>
      <c r="G13" s="19" t="s">
        <v>3</v>
      </c>
      <c r="H13" s="7" t="s">
        <v>402</v>
      </c>
      <c r="I13" s="19" t="s">
        <v>3</v>
      </c>
      <c r="J13" s="7" t="s">
        <v>402</v>
      </c>
      <c r="K13" s="19" t="s">
        <v>3</v>
      </c>
      <c r="L13" s="7" t="s">
        <v>402</v>
      </c>
      <c r="M13" s="19" t="s">
        <v>3</v>
      </c>
      <c r="N13" s="7" t="s">
        <v>402</v>
      </c>
      <c r="O13" s="19" t="s">
        <v>3</v>
      </c>
      <c r="P13" s="7" t="s">
        <v>402</v>
      </c>
      <c r="Q13" s="19" t="s">
        <v>3</v>
      </c>
      <c r="R13" s="7" t="s">
        <v>402</v>
      </c>
      <c r="S13" s="19" t="s">
        <v>3</v>
      </c>
      <c r="T13" s="32"/>
    </row>
    <row r="14" spans="1:21" ht="16.5" x14ac:dyDescent="0.25">
      <c r="A14" s="29">
        <v>1</v>
      </c>
      <c r="B14" s="12" t="s">
        <v>568</v>
      </c>
      <c r="C14" s="29">
        <v>11</v>
      </c>
      <c r="D14" s="37" t="s">
        <v>569</v>
      </c>
      <c r="E14" s="20">
        <v>32</v>
      </c>
      <c r="F14" s="29">
        <v>183</v>
      </c>
      <c r="G14" s="20">
        <v>33</v>
      </c>
      <c r="H14" s="29">
        <v>30</v>
      </c>
      <c r="I14" s="20">
        <v>50</v>
      </c>
      <c r="J14" s="29">
        <v>5.44</v>
      </c>
      <c r="K14" s="20">
        <v>40</v>
      </c>
      <c r="L14" s="29"/>
      <c r="M14" s="20"/>
      <c r="N14" s="29"/>
      <c r="O14" s="20"/>
      <c r="P14" s="13"/>
      <c r="Q14" s="20"/>
      <c r="R14" s="29">
        <v>7</v>
      </c>
      <c r="S14" s="20">
        <v>38</v>
      </c>
      <c r="T14" s="14">
        <f>SUM(S14+Q14+O14+M14+K14+I14+G14+E14)</f>
        <v>193</v>
      </c>
    </row>
    <row r="15" spans="1:21" ht="16.5" x14ac:dyDescent="0.25">
      <c r="A15" s="29">
        <v>2</v>
      </c>
      <c r="B15" s="12" t="s">
        <v>414</v>
      </c>
      <c r="C15" s="29">
        <v>12</v>
      </c>
      <c r="D15" s="37" t="s">
        <v>570</v>
      </c>
      <c r="E15" s="20">
        <v>55</v>
      </c>
      <c r="F15" s="29">
        <v>190</v>
      </c>
      <c r="G15" s="20">
        <v>30</v>
      </c>
      <c r="H15" s="29">
        <v>25</v>
      </c>
      <c r="I15" s="20">
        <v>34</v>
      </c>
      <c r="J15" s="29">
        <v>4.75</v>
      </c>
      <c r="K15" s="20">
        <v>59</v>
      </c>
      <c r="L15" s="29"/>
      <c r="M15" s="20"/>
      <c r="N15" s="29"/>
      <c r="O15" s="20"/>
      <c r="P15" s="13"/>
      <c r="Q15" s="20"/>
      <c r="R15" s="29">
        <v>7</v>
      </c>
      <c r="S15" s="20">
        <v>33</v>
      </c>
      <c r="T15" s="14">
        <f t="shared" ref="T15:T16" si="0">SUM(S15+Q15+O15+M15+K15+I15+G15+E15)</f>
        <v>211</v>
      </c>
    </row>
    <row r="16" spans="1:21" ht="16.5" x14ac:dyDescent="0.25">
      <c r="A16" s="29">
        <v>3</v>
      </c>
      <c r="B16" s="12" t="s">
        <v>415</v>
      </c>
      <c r="C16" s="29">
        <v>12</v>
      </c>
      <c r="D16" s="15" t="s">
        <v>571</v>
      </c>
      <c r="E16" s="20">
        <v>42</v>
      </c>
      <c r="F16" s="29">
        <v>184</v>
      </c>
      <c r="G16" s="20">
        <v>27</v>
      </c>
      <c r="H16" s="29">
        <v>332</v>
      </c>
      <c r="I16" s="20">
        <v>50</v>
      </c>
      <c r="J16" s="29">
        <v>4.84</v>
      </c>
      <c r="K16" s="20">
        <v>56</v>
      </c>
      <c r="L16" s="29"/>
      <c r="M16" s="20"/>
      <c r="N16" s="29"/>
      <c r="O16" s="20"/>
      <c r="P16" s="13"/>
      <c r="Q16" s="20"/>
      <c r="R16" s="29">
        <v>6</v>
      </c>
      <c r="S16" s="20">
        <v>29</v>
      </c>
      <c r="T16" s="14">
        <f t="shared" si="0"/>
        <v>204</v>
      </c>
    </row>
    <row r="17" spans="1:20" ht="18.75" x14ac:dyDescent="0.25">
      <c r="A17" s="79" t="s">
        <v>407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16">
        <f>SUM(T14:T16)</f>
        <v>608</v>
      </c>
    </row>
    <row r="18" spans="1:20" x14ac:dyDescent="0.25">
      <c r="A18" s="77" t="s">
        <v>403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ht="16.5" x14ac:dyDescent="0.25">
      <c r="A19" s="29">
        <v>1</v>
      </c>
      <c r="B19" s="12" t="s">
        <v>572</v>
      </c>
      <c r="C19" s="29">
        <v>12</v>
      </c>
      <c r="D19" s="37" t="s">
        <v>573</v>
      </c>
      <c r="E19" s="20">
        <v>33</v>
      </c>
      <c r="F19" s="29">
        <v>162</v>
      </c>
      <c r="G19" s="20">
        <v>26</v>
      </c>
      <c r="H19" s="29">
        <v>25</v>
      </c>
      <c r="I19" s="20">
        <v>39</v>
      </c>
      <c r="J19" s="29">
        <v>5.26</v>
      </c>
      <c r="K19" s="20">
        <v>53</v>
      </c>
      <c r="L19" s="29"/>
      <c r="M19" s="20"/>
      <c r="N19" s="29"/>
      <c r="O19" s="20"/>
      <c r="P19" s="13"/>
      <c r="Q19" s="20"/>
      <c r="R19" s="29">
        <v>19</v>
      </c>
      <c r="S19" s="20">
        <v>32</v>
      </c>
      <c r="T19" s="14">
        <f t="shared" ref="T19:T21" si="1">SUM(S19+Q19+O19+M19+K19+I19+G19+E19)</f>
        <v>183</v>
      </c>
    </row>
    <row r="20" spans="1:20" ht="16.5" x14ac:dyDescent="0.25">
      <c r="A20" s="29">
        <v>2</v>
      </c>
      <c r="B20" s="12" t="s">
        <v>416</v>
      </c>
      <c r="C20" s="29">
        <v>12</v>
      </c>
      <c r="D20" s="37" t="s">
        <v>574</v>
      </c>
      <c r="E20" s="20">
        <v>35</v>
      </c>
      <c r="F20" s="29">
        <v>183</v>
      </c>
      <c r="G20" s="20">
        <v>36</v>
      </c>
      <c r="H20" s="29">
        <v>29</v>
      </c>
      <c r="I20" s="20">
        <v>50</v>
      </c>
      <c r="J20" s="29">
        <v>4.97</v>
      </c>
      <c r="K20" s="20">
        <v>62</v>
      </c>
      <c r="L20" s="29"/>
      <c r="M20" s="20"/>
      <c r="N20" s="29"/>
      <c r="O20" s="20"/>
      <c r="P20" s="13"/>
      <c r="Q20" s="20"/>
      <c r="R20" s="29">
        <v>12</v>
      </c>
      <c r="S20" s="20">
        <v>18</v>
      </c>
      <c r="T20" s="14">
        <f t="shared" si="1"/>
        <v>201</v>
      </c>
    </row>
    <row r="21" spans="1:20" ht="16.5" x14ac:dyDescent="0.25">
      <c r="A21" s="29">
        <v>3</v>
      </c>
      <c r="B21" s="12" t="s">
        <v>417</v>
      </c>
      <c r="C21" s="29">
        <v>12</v>
      </c>
      <c r="D21" s="37" t="s">
        <v>575</v>
      </c>
      <c r="E21" s="20">
        <v>38</v>
      </c>
      <c r="F21" s="29">
        <v>185</v>
      </c>
      <c r="G21" s="20">
        <v>37</v>
      </c>
      <c r="H21" s="29">
        <v>19</v>
      </c>
      <c r="I21" s="20">
        <v>27</v>
      </c>
      <c r="J21" s="29">
        <v>5.09</v>
      </c>
      <c r="K21" s="20">
        <v>59</v>
      </c>
      <c r="L21" s="29"/>
      <c r="M21" s="20"/>
      <c r="N21" s="29"/>
      <c r="O21" s="20"/>
      <c r="P21" s="13"/>
      <c r="Q21" s="20"/>
      <c r="R21" s="29">
        <v>23</v>
      </c>
      <c r="S21" s="20">
        <v>40</v>
      </c>
      <c r="T21" s="14">
        <f t="shared" si="1"/>
        <v>201</v>
      </c>
    </row>
    <row r="22" spans="1:20" ht="18.75" x14ac:dyDescent="0.25">
      <c r="A22" s="79" t="s">
        <v>408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6">
        <f>SUM(T19:T21)</f>
        <v>585</v>
      </c>
    </row>
    <row r="23" spans="1:20" ht="20.25" customHeight="1" x14ac:dyDescent="0.25">
      <c r="A23" s="82" t="s">
        <v>409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48">
        <f>SUM(T22+T17)</f>
        <v>1193</v>
      </c>
    </row>
    <row r="24" spans="1:20" ht="15.75" customHeight="1" x14ac:dyDescent="0.25">
      <c r="A24" s="17"/>
      <c r="B24" s="4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7"/>
    </row>
    <row r="25" spans="1:20" x14ac:dyDescent="0.25">
      <c r="A25" s="96" t="s">
        <v>418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x14ac:dyDescent="0.25">
      <c r="A26" s="30"/>
      <c r="B26" s="1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5">
      <c r="A27" s="85" t="s">
        <v>392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86.25" customHeight="1" x14ac:dyDescent="0.25">
      <c r="A28" s="86" t="s">
        <v>393</v>
      </c>
      <c r="B28" s="88" t="s">
        <v>410</v>
      </c>
      <c r="C28" s="86" t="s">
        <v>394</v>
      </c>
      <c r="D28" s="90" t="s">
        <v>395</v>
      </c>
      <c r="E28" s="91"/>
      <c r="F28" s="90" t="s">
        <v>396</v>
      </c>
      <c r="G28" s="91"/>
      <c r="H28" s="90" t="s">
        <v>397</v>
      </c>
      <c r="I28" s="91"/>
      <c r="J28" s="92" t="s">
        <v>400</v>
      </c>
      <c r="K28" s="92"/>
      <c r="L28" s="93" t="s">
        <v>401</v>
      </c>
      <c r="M28" s="93"/>
      <c r="N28" s="92" t="s">
        <v>506</v>
      </c>
      <c r="O28" s="92"/>
      <c r="P28" s="90" t="s">
        <v>505</v>
      </c>
      <c r="Q28" s="91"/>
      <c r="R28" s="90" t="s">
        <v>398</v>
      </c>
      <c r="S28" s="91"/>
      <c r="T28" s="94" t="s">
        <v>399</v>
      </c>
    </row>
    <row r="29" spans="1:20" x14ac:dyDescent="0.25">
      <c r="A29" s="87"/>
      <c r="B29" s="89"/>
      <c r="C29" s="87"/>
      <c r="D29" s="7" t="s">
        <v>402</v>
      </c>
      <c r="E29" s="19" t="s">
        <v>3</v>
      </c>
      <c r="F29" s="7" t="s">
        <v>402</v>
      </c>
      <c r="G29" s="19" t="s">
        <v>3</v>
      </c>
      <c r="H29" s="7" t="s">
        <v>402</v>
      </c>
      <c r="I29" s="19" t="s">
        <v>3</v>
      </c>
      <c r="J29" s="7" t="s">
        <v>402</v>
      </c>
      <c r="K29" s="19" t="s">
        <v>3</v>
      </c>
      <c r="L29" s="7" t="s">
        <v>402</v>
      </c>
      <c r="M29" s="19" t="s">
        <v>3</v>
      </c>
      <c r="N29" s="7" t="s">
        <v>402</v>
      </c>
      <c r="O29" s="19" t="s">
        <v>3</v>
      </c>
      <c r="P29" s="7" t="s">
        <v>402</v>
      </c>
      <c r="Q29" s="19" t="s">
        <v>3</v>
      </c>
      <c r="R29" s="7" t="s">
        <v>402</v>
      </c>
      <c r="S29" s="19" t="s">
        <v>3</v>
      </c>
      <c r="T29" s="95"/>
    </row>
    <row r="30" spans="1:20" ht="16.5" x14ac:dyDescent="0.25">
      <c r="A30" s="29">
        <v>1</v>
      </c>
      <c r="B30" s="12" t="s">
        <v>419</v>
      </c>
      <c r="C30" s="29">
        <v>12</v>
      </c>
      <c r="D30" s="37" t="s">
        <v>539</v>
      </c>
      <c r="E30" s="20">
        <v>33</v>
      </c>
      <c r="F30" s="29">
        <v>156</v>
      </c>
      <c r="G30" s="20">
        <v>13</v>
      </c>
      <c r="H30" s="29">
        <v>20</v>
      </c>
      <c r="I30" s="20">
        <v>24</v>
      </c>
      <c r="J30" s="29">
        <v>5.58</v>
      </c>
      <c r="K30" s="20">
        <v>26</v>
      </c>
      <c r="L30" s="29"/>
      <c r="M30" s="20"/>
      <c r="N30" s="29"/>
      <c r="O30" s="20"/>
      <c r="P30" s="13"/>
      <c r="Q30" s="20"/>
      <c r="R30" s="29">
        <v>3</v>
      </c>
      <c r="S30" s="20">
        <v>17</v>
      </c>
      <c r="T30" s="14">
        <f t="shared" ref="T30:T32" si="2">SUM(S30+Q30+O30+M30+K30+I30+G30+E30)</f>
        <v>113</v>
      </c>
    </row>
    <row r="31" spans="1:20" ht="16.5" x14ac:dyDescent="0.25">
      <c r="A31" s="29">
        <v>3</v>
      </c>
      <c r="B31" s="12" t="s">
        <v>538</v>
      </c>
      <c r="C31" s="29">
        <v>12</v>
      </c>
      <c r="D31" s="15" t="s">
        <v>540</v>
      </c>
      <c r="E31" s="20">
        <v>22</v>
      </c>
      <c r="F31" s="29">
        <v>147</v>
      </c>
      <c r="G31" s="20">
        <v>10</v>
      </c>
      <c r="H31" s="29">
        <v>18</v>
      </c>
      <c r="I31" s="20">
        <v>20</v>
      </c>
      <c r="J31" s="29">
        <v>5.94</v>
      </c>
      <c r="K31" s="20">
        <v>11</v>
      </c>
      <c r="L31" s="29"/>
      <c r="M31" s="20"/>
      <c r="N31" s="29"/>
      <c r="O31" s="20"/>
      <c r="P31" s="13"/>
      <c r="Q31" s="20"/>
      <c r="R31" s="29">
        <v>3</v>
      </c>
      <c r="S31" s="20">
        <v>17</v>
      </c>
      <c r="T31" s="14">
        <f t="shared" si="2"/>
        <v>80</v>
      </c>
    </row>
    <row r="32" spans="1:20" ht="16.5" x14ac:dyDescent="0.25">
      <c r="A32" s="29">
        <v>4</v>
      </c>
      <c r="B32" s="12" t="s">
        <v>420</v>
      </c>
      <c r="C32" s="29">
        <v>12</v>
      </c>
      <c r="D32" s="37" t="s">
        <v>541</v>
      </c>
      <c r="E32" s="20">
        <v>37</v>
      </c>
      <c r="F32" s="29">
        <v>157</v>
      </c>
      <c r="G32" s="20">
        <v>14</v>
      </c>
      <c r="H32" s="29">
        <v>28</v>
      </c>
      <c r="I32" s="20">
        <v>40</v>
      </c>
      <c r="J32" s="29">
        <v>5.26</v>
      </c>
      <c r="K32" s="20">
        <v>40</v>
      </c>
      <c r="L32" s="29"/>
      <c r="M32" s="20"/>
      <c r="N32" s="29"/>
      <c r="O32" s="20"/>
      <c r="P32" s="13"/>
      <c r="Q32" s="20"/>
      <c r="R32" s="29">
        <v>3</v>
      </c>
      <c r="S32" s="20">
        <v>17</v>
      </c>
      <c r="T32" s="14">
        <f t="shared" si="2"/>
        <v>148</v>
      </c>
    </row>
    <row r="33" spans="1:20" ht="18.75" x14ac:dyDescent="0.25">
      <c r="A33" s="79" t="s">
        <v>407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16">
        <f>SUM(T30:T32)</f>
        <v>341</v>
      </c>
    </row>
    <row r="34" spans="1:20" x14ac:dyDescent="0.25">
      <c r="A34" s="77" t="s">
        <v>403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ht="16.5" x14ac:dyDescent="0.25">
      <c r="A35" s="29">
        <v>2</v>
      </c>
      <c r="B35" s="12" t="s">
        <v>421</v>
      </c>
      <c r="C35" s="29">
        <v>12</v>
      </c>
      <c r="D35" s="37" t="s">
        <v>542</v>
      </c>
      <c r="E35" s="20">
        <v>30</v>
      </c>
      <c r="F35" s="29">
        <v>162</v>
      </c>
      <c r="G35" s="20">
        <v>26</v>
      </c>
      <c r="H35" s="29">
        <v>25</v>
      </c>
      <c r="I35" s="20">
        <v>39</v>
      </c>
      <c r="J35" s="29">
        <v>5.78</v>
      </c>
      <c r="K35" s="20">
        <v>30</v>
      </c>
      <c r="L35" s="29"/>
      <c r="M35" s="20"/>
      <c r="N35" s="29"/>
      <c r="O35" s="20"/>
      <c r="P35" s="13"/>
      <c r="Q35" s="20"/>
      <c r="R35" s="29">
        <v>13</v>
      </c>
      <c r="S35" s="20">
        <v>20</v>
      </c>
      <c r="T35" s="14">
        <f t="shared" ref="T35:T37" si="3">SUM(S35+Q35+O35+M35+K35+I35+G35+E35)</f>
        <v>145</v>
      </c>
    </row>
    <row r="36" spans="1:20" ht="16.5" x14ac:dyDescent="0.25">
      <c r="A36" s="29">
        <v>3</v>
      </c>
      <c r="B36" s="12" t="s">
        <v>422</v>
      </c>
      <c r="C36" s="29">
        <v>12</v>
      </c>
      <c r="D36" s="37" t="s">
        <v>543</v>
      </c>
      <c r="E36" s="20">
        <v>25</v>
      </c>
      <c r="F36" s="29">
        <v>165</v>
      </c>
      <c r="G36" s="20">
        <v>27</v>
      </c>
      <c r="H36" s="29">
        <v>25</v>
      </c>
      <c r="I36" s="20">
        <v>39</v>
      </c>
      <c r="J36" s="29">
        <v>5.56</v>
      </c>
      <c r="K36" s="20">
        <v>40</v>
      </c>
      <c r="L36" s="29"/>
      <c r="M36" s="20"/>
      <c r="N36" s="29"/>
      <c r="O36" s="20"/>
      <c r="P36" s="13"/>
      <c r="Q36" s="20"/>
      <c r="R36" s="29">
        <v>12</v>
      </c>
      <c r="S36" s="20">
        <v>18</v>
      </c>
      <c r="T36" s="14">
        <f t="shared" si="3"/>
        <v>149</v>
      </c>
    </row>
    <row r="37" spans="1:20" ht="16.5" x14ac:dyDescent="0.25">
      <c r="A37" s="29">
        <v>4</v>
      </c>
      <c r="B37" s="12" t="s">
        <v>423</v>
      </c>
      <c r="C37" s="29">
        <v>12</v>
      </c>
      <c r="D37" s="37" t="s">
        <v>544</v>
      </c>
      <c r="E37" s="20">
        <v>48</v>
      </c>
      <c r="F37" s="29">
        <v>163</v>
      </c>
      <c r="G37" s="20">
        <v>26</v>
      </c>
      <c r="H37" s="29">
        <v>19</v>
      </c>
      <c r="I37" s="20">
        <v>27</v>
      </c>
      <c r="J37" s="29">
        <v>5.35</v>
      </c>
      <c r="K37" s="20">
        <v>50</v>
      </c>
      <c r="L37" s="29"/>
      <c r="M37" s="20"/>
      <c r="N37" s="29"/>
      <c r="O37" s="20"/>
      <c r="P37" s="13"/>
      <c r="Q37" s="20"/>
      <c r="R37" s="29">
        <v>8</v>
      </c>
      <c r="S37" s="20">
        <v>10</v>
      </c>
      <c r="T37" s="14">
        <f t="shared" si="3"/>
        <v>161</v>
      </c>
    </row>
    <row r="38" spans="1:20" ht="18.75" x14ac:dyDescent="0.25">
      <c r="A38" s="79" t="s">
        <v>408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16">
        <f>SUM(T35:T37)</f>
        <v>455</v>
      </c>
    </row>
    <row r="39" spans="1:20" ht="20.25" x14ac:dyDescent="0.25">
      <c r="A39" s="82" t="s">
        <v>409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  <c r="T39" s="31">
        <f>SUM(T38+T33)</f>
        <v>796</v>
      </c>
    </row>
    <row r="40" spans="1:20" x14ac:dyDescent="0.25">
      <c r="A40" s="17"/>
      <c r="B40" s="4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96" t="s">
        <v>424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0.5" customHeight="1" x14ac:dyDescent="0.25">
      <c r="A42" s="30"/>
      <c r="B42" s="1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x14ac:dyDescent="0.25">
      <c r="A43" s="85" t="s">
        <v>392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ht="86.25" customHeight="1" x14ac:dyDescent="0.25">
      <c r="A44" s="86" t="s">
        <v>393</v>
      </c>
      <c r="B44" s="88" t="s">
        <v>410</v>
      </c>
      <c r="C44" s="86" t="s">
        <v>394</v>
      </c>
      <c r="D44" s="90" t="s">
        <v>395</v>
      </c>
      <c r="E44" s="91"/>
      <c r="F44" s="90" t="s">
        <v>396</v>
      </c>
      <c r="G44" s="91"/>
      <c r="H44" s="90" t="s">
        <v>397</v>
      </c>
      <c r="I44" s="91"/>
      <c r="J44" s="92" t="s">
        <v>400</v>
      </c>
      <c r="K44" s="92"/>
      <c r="L44" s="93" t="s">
        <v>401</v>
      </c>
      <c r="M44" s="93"/>
      <c r="N44" s="92" t="s">
        <v>506</v>
      </c>
      <c r="O44" s="92"/>
      <c r="P44" s="90" t="s">
        <v>505</v>
      </c>
      <c r="Q44" s="91"/>
      <c r="R44" s="90" t="s">
        <v>398</v>
      </c>
      <c r="S44" s="91"/>
      <c r="T44" s="94" t="s">
        <v>399</v>
      </c>
    </row>
    <row r="45" spans="1:20" x14ac:dyDescent="0.25">
      <c r="A45" s="87"/>
      <c r="B45" s="89"/>
      <c r="C45" s="87"/>
      <c r="D45" s="7" t="s">
        <v>402</v>
      </c>
      <c r="E45" s="19" t="s">
        <v>3</v>
      </c>
      <c r="F45" s="7" t="s">
        <v>402</v>
      </c>
      <c r="G45" s="19" t="s">
        <v>3</v>
      </c>
      <c r="H45" s="7" t="s">
        <v>402</v>
      </c>
      <c r="I45" s="19" t="s">
        <v>3</v>
      </c>
      <c r="J45" s="7" t="s">
        <v>402</v>
      </c>
      <c r="K45" s="19" t="s">
        <v>3</v>
      </c>
      <c r="L45" s="7" t="s">
        <v>402</v>
      </c>
      <c r="M45" s="19" t="s">
        <v>3</v>
      </c>
      <c r="N45" s="7" t="s">
        <v>402</v>
      </c>
      <c r="O45" s="19" t="s">
        <v>3</v>
      </c>
      <c r="P45" s="7" t="s">
        <v>402</v>
      </c>
      <c r="Q45" s="19" t="s">
        <v>3</v>
      </c>
      <c r="R45" s="7" t="s">
        <v>402</v>
      </c>
      <c r="S45" s="19" t="s">
        <v>3</v>
      </c>
      <c r="T45" s="95"/>
    </row>
    <row r="46" spans="1:20" ht="16.5" x14ac:dyDescent="0.25">
      <c r="A46" s="29">
        <v>1</v>
      </c>
      <c r="B46" s="12" t="s">
        <v>425</v>
      </c>
      <c r="C46" s="29">
        <v>12</v>
      </c>
      <c r="D46" s="37" t="s">
        <v>551</v>
      </c>
      <c r="E46" s="20">
        <v>44</v>
      </c>
      <c r="F46" s="29">
        <v>198</v>
      </c>
      <c r="G46" s="20">
        <v>34</v>
      </c>
      <c r="H46" s="29">
        <v>29</v>
      </c>
      <c r="I46" s="20">
        <v>42</v>
      </c>
      <c r="J46" s="49">
        <v>4.7</v>
      </c>
      <c r="K46" s="20">
        <v>62</v>
      </c>
      <c r="L46" s="29"/>
      <c r="M46" s="20"/>
      <c r="N46" s="29"/>
      <c r="O46" s="20"/>
      <c r="P46" s="13"/>
      <c r="Q46" s="20"/>
      <c r="R46" s="29">
        <v>6</v>
      </c>
      <c r="S46" s="20">
        <v>29</v>
      </c>
      <c r="T46" s="14">
        <f t="shared" ref="T46:T48" si="4">SUM(S46+Q46+O46+M46+K46+I46+G46+E46)</f>
        <v>211</v>
      </c>
    </row>
    <row r="47" spans="1:20" ht="16.5" x14ac:dyDescent="0.25">
      <c r="A47" s="29">
        <v>2</v>
      </c>
      <c r="B47" s="12" t="s">
        <v>426</v>
      </c>
      <c r="C47" s="29">
        <v>12</v>
      </c>
      <c r="D47" s="37" t="s">
        <v>552</v>
      </c>
      <c r="E47" s="20">
        <v>41</v>
      </c>
      <c r="F47" s="29">
        <v>180</v>
      </c>
      <c r="G47" s="20">
        <v>25</v>
      </c>
      <c r="H47" s="29">
        <v>35</v>
      </c>
      <c r="I47" s="20">
        <v>56</v>
      </c>
      <c r="J47" s="29">
        <v>4.9800000000000004</v>
      </c>
      <c r="K47" s="20">
        <v>53</v>
      </c>
      <c r="L47" s="29"/>
      <c r="M47" s="20"/>
      <c r="N47" s="29"/>
      <c r="O47" s="20"/>
      <c r="P47" s="13"/>
      <c r="Q47" s="20"/>
      <c r="R47" s="29">
        <v>5</v>
      </c>
      <c r="S47" s="20">
        <v>25</v>
      </c>
      <c r="T47" s="14">
        <f t="shared" si="4"/>
        <v>200</v>
      </c>
    </row>
    <row r="48" spans="1:20" ht="16.5" x14ac:dyDescent="0.25">
      <c r="A48" s="29">
        <v>3</v>
      </c>
      <c r="B48" s="12" t="s">
        <v>427</v>
      </c>
      <c r="C48" s="29">
        <v>12</v>
      </c>
      <c r="D48" s="15" t="s">
        <v>553</v>
      </c>
      <c r="E48" s="20">
        <v>37</v>
      </c>
      <c r="F48" s="29">
        <v>164</v>
      </c>
      <c r="G48" s="20">
        <v>17</v>
      </c>
      <c r="H48" s="29">
        <v>34</v>
      </c>
      <c r="I48" s="20">
        <v>54</v>
      </c>
      <c r="J48" s="29">
        <v>5.27</v>
      </c>
      <c r="K48" s="20">
        <v>40</v>
      </c>
      <c r="L48" s="29"/>
      <c r="M48" s="20"/>
      <c r="N48" s="29"/>
      <c r="O48" s="20"/>
      <c r="P48" s="13"/>
      <c r="Q48" s="20"/>
      <c r="R48" s="29">
        <v>3</v>
      </c>
      <c r="S48" s="20">
        <v>17</v>
      </c>
      <c r="T48" s="14">
        <f t="shared" si="4"/>
        <v>165</v>
      </c>
    </row>
    <row r="49" spans="1:20" ht="18.75" x14ac:dyDescent="0.25">
      <c r="A49" s="79" t="s">
        <v>407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  <c r="T49" s="16">
        <f>SUM(T46:T48)</f>
        <v>576</v>
      </c>
    </row>
    <row r="50" spans="1:20" x14ac:dyDescent="0.25">
      <c r="A50" s="77" t="s">
        <v>403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16.5" x14ac:dyDescent="0.25">
      <c r="A51" s="29">
        <v>1</v>
      </c>
      <c r="B51" s="12" t="s">
        <v>428</v>
      </c>
      <c r="C51" s="29">
        <v>12</v>
      </c>
      <c r="D51" s="37" t="s">
        <v>554</v>
      </c>
      <c r="E51" s="20">
        <v>42</v>
      </c>
      <c r="F51" s="29">
        <v>186</v>
      </c>
      <c r="G51" s="20">
        <v>38</v>
      </c>
      <c r="H51" s="29">
        <v>29</v>
      </c>
      <c r="I51" s="20">
        <v>50</v>
      </c>
      <c r="J51" s="29">
        <v>5.17</v>
      </c>
      <c r="K51" s="20">
        <v>56</v>
      </c>
      <c r="L51" s="29"/>
      <c r="M51" s="20"/>
      <c r="N51" s="29"/>
      <c r="O51" s="20"/>
      <c r="P51" s="13"/>
      <c r="Q51" s="20"/>
      <c r="R51" s="29">
        <v>25</v>
      </c>
      <c r="S51" s="20">
        <v>44</v>
      </c>
      <c r="T51" s="14">
        <f t="shared" ref="T51:T53" si="5">SUM(S51+Q51+O51+M51+K51+I51+G51+E51)</f>
        <v>230</v>
      </c>
    </row>
    <row r="52" spans="1:20" ht="16.5" x14ac:dyDescent="0.25">
      <c r="A52" s="29">
        <v>2</v>
      </c>
      <c r="B52" s="12" t="s">
        <v>429</v>
      </c>
      <c r="C52" s="29">
        <v>12</v>
      </c>
      <c r="D52" s="37" t="s">
        <v>555</v>
      </c>
      <c r="E52" s="20">
        <v>35</v>
      </c>
      <c r="F52" s="29">
        <v>183</v>
      </c>
      <c r="G52" s="20">
        <v>36</v>
      </c>
      <c r="H52" s="29">
        <v>20</v>
      </c>
      <c r="I52" s="20">
        <v>29</v>
      </c>
      <c r="J52" s="29">
        <v>5.25</v>
      </c>
      <c r="K52" s="20">
        <v>53</v>
      </c>
      <c r="L52" s="29"/>
      <c r="M52" s="20"/>
      <c r="N52" s="29"/>
      <c r="O52" s="20"/>
      <c r="P52" s="13"/>
      <c r="Q52" s="20"/>
      <c r="R52" s="29">
        <v>20</v>
      </c>
      <c r="S52" s="20">
        <v>34</v>
      </c>
      <c r="T52" s="14">
        <f t="shared" si="5"/>
        <v>187</v>
      </c>
    </row>
    <row r="53" spans="1:20" ht="16.5" x14ac:dyDescent="0.25">
      <c r="A53" s="29">
        <v>3</v>
      </c>
      <c r="B53" s="12" t="s">
        <v>430</v>
      </c>
      <c r="C53" s="29">
        <v>11</v>
      </c>
      <c r="D53" s="37" t="s">
        <v>556</v>
      </c>
      <c r="E53" s="20">
        <v>51</v>
      </c>
      <c r="F53" s="29">
        <v>186</v>
      </c>
      <c r="G53" s="20">
        <v>50</v>
      </c>
      <c r="H53" s="29">
        <v>29</v>
      </c>
      <c r="I53" s="20">
        <v>54</v>
      </c>
      <c r="J53" s="49">
        <v>4.9000000000000004</v>
      </c>
      <c r="K53" s="20">
        <v>68</v>
      </c>
      <c r="L53" s="29"/>
      <c r="M53" s="20"/>
      <c r="N53" s="29"/>
      <c r="O53" s="20"/>
      <c r="P53" s="13"/>
      <c r="Q53" s="20"/>
      <c r="R53" s="29">
        <v>32</v>
      </c>
      <c r="S53" s="20">
        <v>60</v>
      </c>
      <c r="T53" s="14">
        <f t="shared" si="5"/>
        <v>283</v>
      </c>
    </row>
    <row r="54" spans="1:20" ht="18.75" x14ac:dyDescent="0.25">
      <c r="A54" s="79" t="s">
        <v>408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1"/>
      <c r="T54" s="16">
        <f>SUM(T51:T53)</f>
        <v>700</v>
      </c>
    </row>
    <row r="55" spans="1:20" ht="20.25" x14ac:dyDescent="0.25">
      <c r="A55" s="82" t="s">
        <v>409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4"/>
      <c r="T55" s="31">
        <f>SUM(T54+T49)</f>
        <v>1276</v>
      </c>
    </row>
    <row r="56" spans="1:20" x14ac:dyDescent="0.25">
      <c r="A56" s="17"/>
      <c r="B56" s="4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96" t="s">
        <v>431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1:20" ht="12.75" customHeight="1" x14ac:dyDescent="0.25">
      <c r="A58" s="30"/>
      <c r="B58" s="1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x14ac:dyDescent="0.25">
      <c r="A59" s="85" t="s">
        <v>392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1:20" ht="86.25" customHeight="1" x14ac:dyDescent="0.25">
      <c r="A60" s="86" t="s">
        <v>393</v>
      </c>
      <c r="B60" s="88" t="s">
        <v>410</v>
      </c>
      <c r="C60" s="86" t="s">
        <v>394</v>
      </c>
      <c r="D60" s="90" t="s">
        <v>395</v>
      </c>
      <c r="E60" s="91"/>
      <c r="F60" s="90" t="s">
        <v>396</v>
      </c>
      <c r="G60" s="91"/>
      <c r="H60" s="90" t="s">
        <v>397</v>
      </c>
      <c r="I60" s="91"/>
      <c r="J60" s="92" t="s">
        <v>400</v>
      </c>
      <c r="K60" s="92"/>
      <c r="L60" s="93" t="s">
        <v>401</v>
      </c>
      <c r="M60" s="93"/>
      <c r="N60" s="92" t="s">
        <v>506</v>
      </c>
      <c r="O60" s="92"/>
      <c r="P60" s="90" t="s">
        <v>505</v>
      </c>
      <c r="Q60" s="91"/>
      <c r="R60" s="90" t="s">
        <v>398</v>
      </c>
      <c r="S60" s="91"/>
      <c r="T60" s="94" t="s">
        <v>399</v>
      </c>
    </row>
    <row r="61" spans="1:20" x14ac:dyDescent="0.25">
      <c r="A61" s="87"/>
      <c r="B61" s="89"/>
      <c r="C61" s="87"/>
      <c r="D61" s="7" t="s">
        <v>402</v>
      </c>
      <c r="E61" s="19" t="s">
        <v>3</v>
      </c>
      <c r="F61" s="7" t="s">
        <v>402</v>
      </c>
      <c r="G61" s="19" t="s">
        <v>3</v>
      </c>
      <c r="H61" s="7" t="s">
        <v>402</v>
      </c>
      <c r="I61" s="19" t="s">
        <v>3</v>
      </c>
      <c r="J61" s="7" t="s">
        <v>402</v>
      </c>
      <c r="K61" s="19" t="s">
        <v>3</v>
      </c>
      <c r="L61" s="7" t="s">
        <v>402</v>
      </c>
      <c r="M61" s="19" t="s">
        <v>3</v>
      </c>
      <c r="N61" s="7" t="s">
        <v>402</v>
      </c>
      <c r="O61" s="19" t="s">
        <v>3</v>
      </c>
      <c r="P61" s="7" t="s">
        <v>402</v>
      </c>
      <c r="Q61" s="19" t="s">
        <v>3</v>
      </c>
      <c r="R61" s="7" t="s">
        <v>402</v>
      </c>
      <c r="S61" s="19" t="s">
        <v>3</v>
      </c>
      <c r="T61" s="95"/>
    </row>
    <row r="62" spans="1:20" ht="16.5" x14ac:dyDescent="0.25">
      <c r="A62" s="29">
        <v>1</v>
      </c>
      <c r="B62" s="12" t="s">
        <v>432</v>
      </c>
      <c r="C62" s="29">
        <v>12</v>
      </c>
      <c r="D62" s="37" t="s">
        <v>562</v>
      </c>
      <c r="E62" s="20">
        <v>36</v>
      </c>
      <c r="F62" s="29">
        <v>181</v>
      </c>
      <c r="G62" s="20">
        <v>25</v>
      </c>
      <c r="H62" s="29">
        <v>14</v>
      </c>
      <c r="I62" s="20">
        <v>12</v>
      </c>
      <c r="J62" s="29">
        <v>5.44</v>
      </c>
      <c r="K62" s="20">
        <v>30</v>
      </c>
      <c r="L62" s="29"/>
      <c r="M62" s="20"/>
      <c r="N62" s="29"/>
      <c r="O62" s="20"/>
      <c r="P62" s="13"/>
      <c r="Q62" s="20"/>
      <c r="R62" s="29">
        <v>2</v>
      </c>
      <c r="S62" s="20">
        <v>13</v>
      </c>
      <c r="T62" s="14">
        <f t="shared" ref="T62:T64" si="6">SUM(S62+Q62+O62+M62+K62+I62+G62+E62)</f>
        <v>116</v>
      </c>
    </row>
    <row r="63" spans="1:20" ht="16.5" x14ac:dyDescent="0.25">
      <c r="A63" s="29">
        <v>2</v>
      </c>
      <c r="B63" s="12" t="s">
        <v>433</v>
      </c>
      <c r="C63" s="29">
        <v>12</v>
      </c>
      <c r="D63" s="37" t="s">
        <v>563</v>
      </c>
      <c r="E63" s="20">
        <v>29</v>
      </c>
      <c r="F63" s="29">
        <v>200</v>
      </c>
      <c r="G63" s="20">
        <v>35</v>
      </c>
      <c r="H63" s="29">
        <v>24</v>
      </c>
      <c r="I63" s="20">
        <v>32</v>
      </c>
      <c r="J63" s="29">
        <v>5.03</v>
      </c>
      <c r="K63" s="20">
        <v>50</v>
      </c>
      <c r="L63" s="29"/>
      <c r="M63" s="20"/>
      <c r="N63" s="29"/>
      <c r="O63" s="20"/>
      <c r="P63" s="13"/>
      <c r="Q63" s="20"/>
      <c r="R63" s="29">
        <v>6</v>
      </c>
      <c r="S63" s="20">
        <v>29</v>
      </c>
      <c r="T63" s="14">
        <f t="shared" si="6"/>
        <v>175</v>
      </c>
    </row>
    <row r="64" spans="1:20" ht="16.5" x14ac:dyDescent="0.25">
      <c r="A64" s="29">
        <v>3</v>
      </c>
      <c r="B64" s="12" t="s">
        <v>437</v>
      </c>
      <c r="C64" s="29">
        <v>12</v>
      </c>
      <c r="D64" s="15" t="s">
        <v>564</v>
      </c>
      <c r="E64" s="20">
        <v>29</v>
      </c>
      <c r="F64" s="29">
        <v>184</v>
      </c>
      <c r="G64" s="20">
        <v>27</v>
      </c>
      <c r="H64" s="29">
        <v>27</v>
      </c>
      <c r="I64" s="20">
        <v>38</v>
      </c>
      <c r="J64" s="29">
        <v>5.24</v>
      </c>
      <c r="K64" s="20">
        <v>40</v>
      </c>
      <c r="L64" s="29"/>
      <c r="M64" s="20"/>
      <c r="N64" s="29"/>
      <c r="O64" s="20"/>
      <c r="P64" s="13"/>
      <c r="Q64" s="20"/>
      <c r="R64" s="29">
        <v>5</v>
      </c>
      <c r="S64" s="20">
        <v>25</v>
      </c>
      <c r="T64" s="14">
        <f t="shared" si="6"/>
        <v>159</v>
      </c>
    </row>
    <row r="65" spans="1:20" ht="18.75" x14ac:dyDescent="0.25">
      <c r="A65" s="79" t="s">
        <v>407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/>
      <c r="T65" s="16">
        <f>SUM(T62:T64)</f>
        <v>450</v>
      </c>
    </row>
    <row r="66" spans="1:20" x14ac:dyDescent="0.25">
      <c r="A66" s="77" t="s">
        <v>403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1:20" ht="16.5" x14ac:dyDescent="0.25">
      <c r="A67" s="29">
        <v>1</v>
      </c>
      <c r="B67" s="12" t="s">
        <v>434</v>
      </c>
      <c r="C67" s="29">
        <v>12</v>
      </c>
      <c r="D67" s="37" t="s">
        <v>565</v>
      </c>
      <c r="E67" s="20">
        <v>37</v>
      </c>
      <c r="F67" s="29">
        <v>168</v>
      </c>
      <c r="G67" s="20">
        <v>29</v>
      </c>
      <c r="H67" s="29">
        <v>12</v>
      </c>
      <c r="I67" s="20">
        <v>13</v>
      </c>
      <c r="J67" s="29">
        <v>5.23</v>
      </c>
      <c r="K67" s="20">
        <v>53</v>
      </c>
      <c r="L67" s="29"/>
      <c r="M67" s="20"/>
      <c r="N67" s="29"/>
      <c r="O67" s="20"/>
      <c r="P67" s="13"/>
      <c r="Q67" s="20"/>
      <c r="R67" s="29">
        <v>20</v>
      </c>
      <c r="S67" s="20">
        <v>34</v>
      </c>
      <c r="T67" s="14">
        <f t="shared" ref="T67:T69" si="7">SUM(S67+Q67+O67+M67+K67+I67+G67+E67)</f>
        <v>166</v>
      </c>
    </row>
    <row r="68" spans="1:20" ht="16.5" x14ac:dyDescent="0.25">
      <c r="A68" s="29">
        <v>2</v>
      </c>
      <c r="B68" s="12" t="s">
        <v>435</v>
      </c>
      <c r="C68" s="29">
        <v>12</v>
      </c>
      <c r="D68" s="37" t="s">
        <v>566</v>
      </c>
      <c r="E68" s="20">
        <v>18</v>
      </c>
      <c r="F68" s="29">
        <v>165</v>
      </c>
      <c r="G68" s="20">
        <v>27</v>
      </c>
      <c r="H68" s="29">
        <v>22</v>
      </c>
      <c r="I68" s="20">
        <v>33</v>
      </c>
      <c r="J68" s="29">
        <v>5.62</v>
      </c>
      <c r="K68" s="20">
        <v>35</v>
      </c>
      <c r="L68" s="29"/>
      <c r="M68" s="20"/>
      <c r="N68" s="29"/>
      <c r="O68" s="20"/>
      <c r="P68" s="13"/>
      <c r="Q68" s="20"/>
      <c r="R68" s="29">
        <v>0</v>
      </c>
      <c r="S68" s="20">
        <v>0</v>
      </c>
      <c r="T68" s="14">
        <f t="shared" si="7"/>
        <v>113</v>
      </c>
    </row>
    <row r="69" spans="1:20" ht="16.5" x14ac:dyDescent="0.25">
      <c r="A69" s="29">
        <v>3</v>
      </c>
      <c r="B69" s="12" t="s">
        <v>436</v>
      </c>
      <c r="C69" s="29">
        <v>11</v>
      </c>
      <c r="D69" s="37" t="s">
        <v>567</v>
      </c>
      <c r="E69" s="20">
        <v>55</v>
      </c>
      <c r="F69" s="29">
        <v>220</v>
      </c>
      <c r="G69" s="20">
        <v>66</v>
      </c>
      <c r="H69" s="29">
        <v>25</v>
      </c>
      <c r="I69" s="20">
        <v>44</v>
      </c>
      <c r="J69" s="29">
        <v>4.6900000000000004</v>
      </c>
      <c r="K69" s="20">
        <v>70</v>
      </c>
      <c r="L69" s="29"/>
      <c r="M69" s="20"/>
      <c r="N69" s="29"/>
      <c r="O69" s="20"/>
      <c r="P69" s="13"/>
      <c r="Q69" s="20"/>
      <c r="R69" s="29">
        <v>21</v>
      </c>
      <c r="S69" s="20">
        <v>42</v>
      </c>
      <c r="T69" s="14">
        <f t="shared" si="7"/>
        <v>277</v>
      </c>
    </row>
    <row r="70" spans="1:20" ht="18.75" x14ac:dyDescent="0.25">
      <c r="A70" s="79" t="s">
        <v>408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1"/>
      <c r="T70" s="16">
        <f>SUM(T67:T69)</f>
        <v>556</v>
      </c>
    </row>
    <row r="71" spans="1:20" ht="20.25" x14ac:dyDescent="0.25">
      <c r="A71" s="82" t="s">
        <v>409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4"/>
      <c r="T71" s="31">
        <f>SUM(T70+T65)</f>
        <v>1006</v>
      </c>
    </row>
    <row r="72" spans="1:20" x14ac:dyDescent="0.25">
      <c r="A72" s="17"/>
      <c r="B72" s="4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96" t="s">
        <v>438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1:20" ht="12.75" customHeight="1" x14ac:dyDescent="0.25">
      <c r="A74" s="30"/>
      <c r="B74" s="1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x14ac:dyDescent="0.25">
      <c r="A75" s="85" t="s">
        <v>392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1:20" ht="86.25" customHeight="1" x14ac:dyDescent="0.25">
      <c r="A76" s="86" t="s">
        <v>393</v>
      </c>
      <c r="B76" s="88" t="s">
        <v>410</v>
      </c>
      <c r="C76" s="86" t="s">
        <v>394</v>
      </c>
      <c r="D76" s="90" t="s">
        <v>395</v>
      </c>
      <c r="E76" s="91"/>
      <c r="F76" s="90" t="s">
        <v>396</v>
      </c>
      <c r="G76" s="91"/>
      <c r="H76" s="90" t="s">
        <v>397</v>
      </c>
      <c r="I76" s="91"/>
      <c r="J76" s="92" t="s">
        <v>400</v>
      </c>
      <c r="K76" s="92"/>
      <c r="L76" s="93" t="s">
        <v>401</v>
      </c>
      <c r="M76" s="93"/>
      <c r="N76" s="92" t="s">
        <v>506</v>
      </c>
      <c r="O76" s="92"/>
      <c r="P76" s="90" t="s">
        <v>505</v>
      </c>
      <c r="Q76" s="91"/>
      <c r="R76" s="90" t="s">
        <v>398</v>
      </c>
      <c r="S76" s="91"/>
      <c r="T76" s="94" t="s">
        <v>399</v>
      </c>
    </row>
    <row r="77" spans="1:20" x14ac:dyDescent="0.25">
      <c r="A77" s="87"/>
      <c r="B77" s="89"/>
      <c r="C77" s="87"/>
      <c r="D77" s="7" t="s">
        <v>402</v>
      </c>
      <c r="E77" s="19" t="s">
        <v>3</v>
      </c>
      <c r="F77" s="7" t="s">
        <v>402</v>
      </c>
      <c r="G77" s="19" t="s">
        <v>3</v>
      </c>
      <c r="H77" s="7" t="s">
        <v>402</v>
      </c>
      <c r="I77" s="19" t="s">
        <v>3</v>
      </c>
      <c r="J77" s="7" t="s">
        <v>402</v>
      </c>
      <c r="K77" s="19" t="s">
        <v>3</v>
      </c>
      <c r="L77" s="7" t="s">
        <v>402</v>
      </c>
      <c r="M77" s="19" t="s">
        <v>3</v>
      </c>
      <c r="N77" s="7" t="s">
        <v>402</v>
      </c>
      <c r="O77" s="19" t="s">
        <v>3</v>
      </c>
      <c r="P77" s="7" t="s">
        <v>402</v>
      </c>
      <c r="Q77" s="19" t="s">
        <v>3</v>
      </c>
      <c r="R77" s="7" t="s">
        <v>402</v>
      </c>
      <c r="S77" s="19" t="s">
        <v>3</v>
      </c>
      <c r="T77" s="95"/>
    </row>
    <row r="78" spans="1:20" ht="16.5" x14ac:dyDescent="0.25">
      <c r="A78" s="29">
        <v>1</v>
      </c>
      <c r="B78" s="12" t="s">
        <v>439</v>
      </c>
      <c r="C78" s="29">
        <v>12</v>
      </c>
      <c r="D78" s="37" t="s">
        <v>587</v>
      </c>
      <c r="E78" s="20">
        <v>30</v>
      </c>
      <c r="F78" s="29">
        <v>174</v>
      </c>
      <c r="G78" s="20">
        <v>22</v>
      </c>
      <c r="H78" s="29">
        <v>25</v>
      </c>
      <c r="I78" s="20">
        <v>34</v>
      </c>
      <c r="J78" s="29">
        <v>4.99</v>
      </c>
      <c r="K78" s="20">
        <v>53</v>
      </c>
      <c r="L78" s="29"/>
      <c r="M78" s="20"/>
      <c r="N78" s="29"/>
      <c r="O78" s="20"/>
      <c r="P78" s="13"/>
      <c r="Q78" s="20"/>
      <c r="R78" s="29">
        <v>3</v>
      </c>
      <c r="S78" s="20">
        <v>17</v>
      </c>
      <c r="T78" s="14">
        <f t="shared" ref="T78:T80" si="8">SUM(S78+Q78+O78+M78+K78+I78+G78+E78)</f>
        <v>156</v>
      </c>
    </row>
    <row r="79" spans="1:20" ht="16.5" x14ac:dyDescent="0.25">
      <c r="A79" s="29">
        <v>2</v>
      </c>
      <c r="B79" s="12" t="s">
        <v>440</v>
      </c>
      <c r="C79" s="29">
        <v>12</v>
      </c>
      <c r="D79" s="37" t="s">
        <v>588</v>
      </c>
      <c r="E79" s="20">
        <v>30</v>
      </c>
      <c r="F79" s="29">
        <v>181</v>
      </c>
      <c r="G79" s="20">
        <v>25</v>
      </c>
      <c r="H79" s="29">
        <v>24</v>
      </c>
      <c r="I79" s="20">
        <v>32</v>
      </c>
      <c r="J79" s="29">
        <v>5.25</v>
      </c>
      <c r="K79" s="20">
        <v>40</v>
      </c>
      <c r="L79" s="29"/>
      <c r="M79" s="20"/>
      <c r="N79" s="29"/>
      <c r="O79" s="20"/>
      <c r="P79" s="13"/>
      <c r="Q79" s="20"/>
      <c r="R79" s="29">
        <v>3</v>
      </c>
      <c r="S79" s="20">
        <v>17</v>
      </c>
      <c r="T79" s="14">
        <f t="shared" si="8"/>
        <v>144</v>
      </c>
    </row>
    <row r="80" spans="1:20" ht="16.5" x14ac:dyDescent="0.25">
      <c r="A80" s="29">
        <v>3</v>
      </c>
      <c r="B80" s="12" t="s">
        <v>441</v>
      </c>
      <c r="C80" s="29">
        <v>12</v>
      </c>
      <c r="D80" s="15" t="s">
        <v>589</v>
      </c>
      <c r="E80" s="20">
        <v>35</v>
      </c>
      <c r="F80" s="29">
        <v>203</v>
      </c>
      <c r="G80" s="20">
        <v>38</v>
      </c>
      <c r="H80" s="29">
        <v>33</v>
      </c>
      <c r="I80" s="20">
        <v>52</v>
      </c>
      <c r="J80" s="29">
        <v>4.87</v>
      </c>
      <c r="K80" s="20">
        <v>56</v>
      </c>
      <c r="L80" s="29"/>
      <c r="M80" s="20"/>
      <c r="N80" s="29"/>
      <c r="O80" s="20"/>
      <c r="P80" s="13"/>
      <c r="Q80" s="20"/>
      <c r="R80" s="29">
        <v>8</v>
      </c>
      <c r="S80" s="20">
        <v>37</v>
      </c>
      <c r="T80" s="14">
        <f t="shared" si="8"/>
        <v>218</v>
      </c>
    </row>
    <row r="81" spans="1:20" ht="18.75" x14ac:dyDescent="0.25">
      <c r="A81" s="79" t="s">
        <v>407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1"/>
      <c r="T81" s="16">
        <f>SUM(T78:T80)</f>
        <v>518</v>
      </c>
    </row>
    <row r="82" spans="1:20" x14ac:dyDescent="0.25">
      <c r="A82" s="77" t="s">
        <v>403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1:20" ht="16.5" x14ac:dyDescent="0.25">
      <c r="A83" s="29">
        <v>1</v>
      </c>
      <c r="B83" s="12" t="s">
        <v>442</v>
      </c>
      <c r="C83" s="29">
        <v>12</v>
      </c>
      <c r="D83" s="37" t="s">
        <v>590</v>
      </c>
      <c r="E83" s="20">
        <v>25</v>
      </c>
      <c r="F83" s="29">
        <v>159</v>
      </c>
      <c r="G83" s="20">
        <v>24</v>
      </c>
      <c r="H83" s="29">
        <v>23</v>
      </c>
      <c r="I83" s="20">
        <v>35</v>
      </c>
      <c r="J83" s="29">
        <v>5.53</v>
      </c>
      <c r="K83" s="20">
        <v>40</v>
      </c>
      <c r="L83" s="29"/>
      <c r="M83" s="20"/>
      <c r="N83" s="29"/>
      <c r="O83" s="20"/>
      <c r="P83" s="13"/>
      <c r="Q83" s="20"/>
      <c r="R83" s="29">
        <v>20</v>
      </c>
      <c r="S83" s="20">
        <v>34</v>
      </c>
      <c r="T83" s="14">
        <f t="shared" ref="T83:T85" si="9">SUM(S83+Q83+O83+M83+K83+I83+G83+E83)</f>
        <v>158</v>
      </c>
    </row>
    <row r="84" spans="1:20" ht="16.5" x14ac:dyDescent="0.25">
      <c r="A84" s="29">
        <v>2</v>
      </c>
      <c r="B84" s="12" t="s">
        <v>443</v>
      </c>
      <c r="C84" s="29">
        <v>11</v>
      </c>
      <c r="D84" s="37" t="s">
        <v>591</v>
      </c>
      <c r="E84" s="20">
        <v>22</v>
      </c>
      <c r="F84" s="29">
        <v>180</v>
      </c>
      <c r="G84" s="20">
        <v>44</v>
      </c>
      <c r="H84" s="29">
        <v>17</v>
      </c>
      <c r="I84" s="20">
        <v>28</v>
      </c>
      <c r="J84" s="29">
        <v>5.75</v>
      </c>
      <c r="K84" s="20">
        <v>40</v>
      </c>
      <c r="L84" s="29"/>
      <c r="M84" s="20"/>
      <c r="N84" s="29"/>
      <c r="O84" s="20"/>
      <c r="P84" s="13"/>
      <c r="Q84" s="20"/>
      <c r="R84" s="29">
        <v>19</v>
      </c>
      <c r="S84" s="20">
        <v>38</v>
      </c>
      <c r="T84" s="14">
        <f t="shared" si="9"/>
        <v>172</v>
      </c>
    </row>
    <row r="85" spans="1:20" ht="16.5" x14ac:dyDescent="0.25">
      <c r="A85" s="29">
        <v>3</v>
      </c>
      <c r="B85" s="12" t="s">
        <v>444</v>
      </c>
      <c r="C85" s="29">
        <v>12</v>
      </c>
      <c r="D85" s="37" t="s">
        <v>592</v>
      </c>
      <c r="E85" s="20">
        <v>17</v>
      </c>
      <c r="F85" s="29">
        <v>152</v>
      </c>
      <c r="G85" s="20">
        <v>21</v>
      </c>
      <c r="H85" s="29">
        <v>22</v>
      </c>
      <c r="I85" s="20">
        <v>33</v>
      </c>
      <c r="J85" s="29">
        <v>5.99</v>
      </c>
      <c r="K85" s="20">
        <v>22</v>
      </c>
      <c r="L85" s="29"/>
      <c r="M85" s="20"/>
      <c r="N85" s="29"/>
      <c r="O85" s="20"/>
      <c r="P85" s="13"/>
      <c r="Q85" s="20"/>
      <c r="R85" s="29">
        <v>11</v>
      </c>
      <c r="S85" s="20">
        <v>16</v>
      </c>
      <c r="T85" s="14">
        <f t="shared" si="9"/>
        <v>109</v>
      </c>
    </row>
    <row r="86" spans="1:20" ht="18.75" x14ac:dyDescent="0.25">
      <c r="A86" s="79" t="s">
        <v>408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1"/>
      <c r="T86" s="16">
        <f>SUM(T83:T85)</f>
        <v>439</v>
      </c>
    </row>
    <row r="87" spans="1:20" ht="20.25" x14ac:dyDescent="0.25">
      <c r="A87" s="82" t="s">
        <v>409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4"/>
      <c r="T87" s="31">
        <f>SUM(T86+T81)</f>
        <v>957</v>
      </c>
    </row>
    <row r="88" spans="1:20" x14ac:dyDescent="0.25">
      <c r="A88" s="17"/>
      <c r="B88" s="44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96" t="s">
        <v>445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1:20" ht="10.5" customHeight="1" x14ac:dyDescent="0.25">
      <c r="A90" s="30"/>
      <c r="B90" s="1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x14ac:dyDescent="0.25">
      <c r="A91" s="85" t="s">
        <v>392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</row>
    <row r="92" spans="1:20" ht="86.25" customHeight="1" x14ac:dyDescent="0.25">
      <c r="A92" s="86" t="s">
        <v>393</v>
      </c>
      <c r="B92" s="88" t="s">
        <v>410</v>
      </c>
      <c r="C92" s="86" t="s">
        <v>394</v>
      </c>
      <c r="D92" s="90" t="s">
        <v>395</v>
      </c>
      <c r="E92" s="91"/>
      <c r="F92" s="90" t="s">
        <v>396</v>
      </c>
      <c r="G92" s="91"/>
      <c r="H92" s="90" t="s">
        <v>397</v>
      </c>
      <c r="I92" s="91"/>
      <c r="J92" s="92" t="s">
        <v>400</v>
      </c>
      <c r="K92" s="92"/>
      <c r="L92" s="93" t="s">
        <v>401</v>
      </c>
      <c r="M92" s="93"/>
      <c r="N92" s="92" t="s">
        <v>506</v>
      </c>
      <c r="O92" s="92"/>
      <c r="P92" s="90" t="s">
        <v>505</v>
      </c>
      <c r="Q92" s="91"/>
      <c r="R92" s="90" t="s">
        <v>398</v>
      </c>
      <c r="S92" s="91"/>
      <c r="T92" s="94" t="s">
        <v>399</v>
      </c>
    </row>
    <row r="93" spans="1:20" x14ac:dyDescent="0.25">
      <c r="A93" s="87"/>
      <c r="B93" s="89"/>
      <c r="C93" s="87"/>
      <c r="D93" s="7" t="s">
        <v>402</v>
      </c>
      <c r="E93" s="19" t="s">
        <v>3</v>
      </c>
      <c r="F93" s="7" t="s">
        <v>402</v>
      </c>
      <c r="G93" s="19" t="s">
        <v>3</v>
      </c>
      <c r="H93" s="7" t="s">
        <v>402</v>
      </c>
      <c r="I93" s="19" t="s">
        <v>3</v>
      </c>
      <c r="J93" s="7" t="s">
        <v>402</v>
      </c>
      <c r="K93" s="19" t="s">
        <v>3</v>
      </c>
      <c r="L93" s="7" t="s">
        <v>402</v>
      </c>
      <c r="M93" s="19" t="s">
        <v>3</v>
      </c>
      <c r="N93" s="7" t="s">
        <v>402</v>
      </c>
      <c r="O93" s="19" t="s">
        <v>3</v>
      </c>
      <c r="P93" s="7" t="s">
        <v>402</v>
      </c>
      <c r="Q93" s="19" t="s">
        <v>3</v>
      </c>
      <c r="R93" s="7" t="s">
        <v>402</v>
      </c>
      <c r="S93" s="19" t="s">
        <v>3</v>
      </c>
      <c r="T93" s="95"/>
    </row>
    <row r="94" spans="1:20" ht="16.5" x14ac:dyDescent="0.25">
      <c r="A94" s="29">
        <v>1</v>
      </c>
      <c r="B94" s="12" t="s">
        <v>446</v>
      </c>
      <c r="C94" s="29">
        <v>12</v>
      </c>
      <c r="D94" s="37" t="s">
        <v>520</v>
      </c>
      <c r="E94" s="20">
        <v>25</v>
      </c>
      <c r="F94" s="29">
        <v>170</v>
      </c>
      <c r="G94" s="20">
        <v>20</v>
      </c>
      <c r="H94" s="29">
        <v>29</v>
      </c>
      <c r="I94" s="20">
        <v>42</v>
      </c>
      <c r="J94" s="49">
        <v>5</v>
      </c>
      <c r="K94" s="20">
        <v>23</v>
      </c>
      <c r="L94" s="29"/>
      <c r="M94" s="20"/>
      <c r="N94" s="29"/>
      <c r="O94" s="20"/>
      <c r="P94" s="13"/>
      <c r="Q94" s="20"/>
      <c r="R94" s="29">
        <v>0</v>
      </c>
      <c r="S94" s="20">
        <v>0</v>
      </c>
      <c r="T94" s="14">
        <f t="shared" ref="T94:T96" si="10">SUM(S94+Q94+O94+M94+K94+I94+G94+E94)</f>
        <v>110</v>
      </c>
    </row>
    <row r="95" spans="1:20" ht="16.5" x14ac:dyDescent="0.25">
      <c r="A95" s="29">
        <v>2</v>
      </c>
      <c r="B95" s="12" t="s">
        <v>447</v>
      </c>
      <c r="C95" s="29">
        <v>12</v>
      </c>
      <c r="D95" s="37" t="s">
        <v>521</v>
      </c>
      <c r="E95" s="20">
        <v>25</v>
      </c>
      <c r="F95" s="29">
        <v>170</v>
      </c>
      <c r="G95" s="20">
        <v>20</v>
      </c>
      <c r="H95" s="29">
        <v>18</v>
      </c>
      <c r="I95" s="20">
        <v>20</v>
      </c>
      <c r="J95" s="29">
        <v>5.35</v>
      </c>
      <c r="K95" s="20">
        <v>35</v>
      </c>
      <c r="L95" s="29"/>
      <c r="M95" s="20"/>
      <c r="N95" s="29"/>
      <c r="O95" s="20"/>
      <c r="P95" s="13"/>
      <c r="Q95" s="20"/>
      <c r="R95" s="29">
        <v>3</v>
      </c>
      <c r="S95" s="20">
        <v>17</v>
      </c>
      <c r="T95" s="14">
        <f t="shared" si="10"/>
        <v>117</v>
      </c>
    </row>
    <row r="96" spans="1:20" ht="16.5" x14ac:dyDescent="0.25">
      <c r="A96" s="29">
        <v>3</v>
      </c>
      <c r="B96" s="12" t="s">
        <v>448</v>
      </c>
      <c r="C96" s="29">
        <v>12</v>
      </c>
      <c r="D96" s="15" t="s">
        <v>522</v>
      </c>
      <c r="E96" s="20">
        <v>43</v>
      </c>
      <c r="F96" s="29">
        <v>183</v>
      </c>
      <c r="G96" s="20">
        <v>26</v>
      </c>
      <c r="H96" s="29">
        <v>27</v>
      </c>
      <c r="I96" s="20">
        <v>38</v>
      </c>
      <c r="J96" s="29">
        <v>4.7699999999999996</v>
      </c>
      <c r="K96" s="20">
        <v>59</v>
      </c>
      <c r="L96" s="29"/>
      <c r="M96" s="20"/>
      <c r="N96" s="29"/>
      <c r="O96" s="20"/>
      <c r="P96" s="13"/>
      <c r="Q96" s="20"/>
      <c r="R96" s="29">
        <v>8</v>
      </c>
      <c r="S96" s="20">
        <v>37</v>
      </c>
      <c r="T96" s="14">
        <f t="shared" si="10"/>
        <v>203</v>
      </c>
    </row>
    <row r="97" spans="1:20" ht="18.75" x14ac:dyDescent="0.25">
      <c r="A97" s="79" t="s">
        <v>407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1"/>
      <c r="T97" s="16">
        <f>SUM(T94:T96)</f>
        <v>430</v>
      </c>
    </row>
    <row r="98" spans="1:20" x14ac:dyDescent="0.25">
      <c r="A98" s="77" t="s">
        <v>403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1:20" ht="16.5" x14ac:dyDescent="0.25">
      <c r="A99" s="29">
        <v>1</v>
      </c>
      <c r="B99" s="12" t="s">
        <v>449</v>
      </c>
      <c r="C99" s="29">
        <v>12</v>
      </c>
      <c r="D99" s="37" t="s">
        <v>523</v>
      </c>
      <c r="E99" s="20">
        <v>36</v>
      </c>
      <c r="F99" s="29">
        <v>132</v>
      </c>
      <c r="G99" s="20">
        <v>11</v>
      </c>
      <c r="H99" s="29">
        <v>27</v>
      </c>
      <c r="I99" s="20">
        <v>44</v>
      </c>
      <c r="J99" s="49">
        <v>5.3</v>
      </c>
      <c r="K99" s="20">
        <v>53</v>
      </c>
      <c r="L99" s="29"/>
      <c r="M99" s="20"/>
      <c r="N99" s="29"/>
      <c r="O99" s="20"/>
      <c r="P99" s="13"/>
      <c r="Q99" s="20"/>
      <c r="R99" s="29">
        <v>0</v>
      </c>
      <c r="S99" s="20">
        <v>0</v>
      </c>
      <c r="T99" s="14">
        <f t="shared" ref="T99:T101" si="11">SUM(S99+Q99+O99+M99+K99+I99+G99+E99)</f>
        <v>144</v>
      </c>
    </row>
    <row r="100" spans="1:20" ht="16.5" x14ac:dyDescent="0.25">
      <c r="A100" s="29">
        <v>2</v>
      </c>
      <c r="B100" s="12" t="s">
        <v>450</v>
      </c>
      <c r="C100" s="29">
        <v>12</v>
      </c>
      <c r="D100" s="37" t="s">
        <v>524</v>
      </c>
      <c r="E100" s="20">
        <v>33</v>
      </c>
      <c r="F100" s="29">
        <v>152</v>
      </c>
      <c r="G100" s="20">
        <v>21</v>
      </c>
      <c r="H100" s="29">
        <v>21</v>
      </c>
      <c r="I100" s="20">
        <v>31</v>
      </c>
      <c r="J100" s="29">
        <v>5.53</v>
      </c>
      <c r="K100" s="20">
        <v>40</v>
      </c>
      <c r="L100" s="29"/>
      <c r="M100" s="20"/>
      <c r="N100" s="29"/>
      <c r="O100" s="20"/>
      <c r="P100" s="13"/>
      <c r="Q100" s="20"/>
      <c r="R100" s="29">
        <v>0</v>
      </c>
      <c r="S100" s="20">
        <v>0</v>
      </c>
      <c r="T100" s="14">
        <f t="shared" si="11"/>
        <v>125</v>
      </c>
    </row>
    <row r="101" spans="1:20" ht="16.5" x14ac:dyDescent="0.25">
      <c r="A101" s="29">
        <v>3</v>
      </c>
      <c r="B101" s="12" t="s">
        <v>451</v>
      </c>
      <c r="C101" s="29">
        <v>12</v>
      </c>
      <c r="D101" s="37" t="s">
        <v>525</v>
      </c>
      <c r="E101" s="20">
        <v>32</v>
      </c>
      <c r="F101" s="29">
        <v>157</v>
      </c>
      <c r="G101" s="20">
        <v>23</v>
      </c>
      <c r="H101" s="29">
        <v>26</v>
      </c>
      <c r="I101" s="20">
        <v>41</v>
      </c>
      <c r="J101" s="29">
        <v>5.74</v>
      </c>
      <c r="K101" s="20">
        <v>30</v>
      </c>
      <c r="L101" s="29"/>
      <c r="M101" s="20"/>
      <c r="N101" s="29"/>
      <c r="O101" s="20"/>
      <c r="P101" s="13"/>
      <c r="Q101" s="20"/>
      <c r="R101" s="29">
        <v>12</v>
      </c>
      <c r="S101" s="20">
        <v>18</v>
      </c>
      <c r="T101" s="14">
        <f t="shared" si="11"/>
        <v>144</v>
      </c>
    </row>
    <row r="102" spans="1:20" ht="18.75" x14ac:dyDescent="0.25">
      <c r="A102" s="79" t="s">
        <v>408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1"/>
      <c r="T102" s="16">
        <f>SUM(T99:T101)</f>
        <v>413</v>
      </c>
    </row>
    <row r="103" spans="1:20" ht="20.25" x14ac:dyDescent="0.25">
      <c r="A103" s="82" t="s">
        <v>409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4"/>
      <c r="T103" s="31">
        <f>SUM(T102+T97)</f>
        <v>843</v>
      </c>
    </row>
    <row r="104" spans="1:20" x14ac:dyDescent="0.25">
      <c r="A104" s="17"/>
      <c r="B104" s="4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x14ac:dyDescent="0.25">
      <c r="A105" s="96" t="s">
        <v>507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1:20" ht="12.75" customHeight="1" x14ac:dyDescent="0.25">
      <c r="A106" s="30"/>
      <c r="B106" s="1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x14ac:dyDescent="0.25">
      <c r="A107" s="85" t="s">
        <v>392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</row>
    <row r="108" spans="1:20" ht="86.25" customHeight="1" x14ac:dyDescent="0.25">
      <c r="A108" s="86" t="s">
        <v>393</v>
      </c>
      <c r="B108" s="88" t="s">
        <v>410</v>
      </c>
      <c r="C108" s="86" t="s">
        <v>394</v>
      </c>
      <c r="D108" s="90" t="s">
        <v>395</v>
      </c>
      <c r="E108" s="91"/>
      <c r="F108" s="90" t="s">
        <v>396</v>
      </c>
      <c r="G108" s="91"/>
      <c r="H108" s="90" t="s">
        <v>397</v>
      </c>
      <c r="I108" s="91"/>
      <c r="J108" s="92" t="s">
        <v>400</v>
      </c>
      <c r="K108" s="92"/>
      <c r="L108" s="93" t="s">
        <v>401</v>
      </c>
      <c r="M108" s="93"/>
      <c r="N108" s="92" t="s">
        <v>506</v>
      </c>
      <c r="O108" s="92"/>
      <c r="P108" s="90" t="s">
        <v>505</v>
      </c>
      <c r="Q108" s="91"/>
      <c r="R108" s="90" t="s">
        <v>398</v>
      </c>
      <c r="S108" s="91"/>
      <c r="T108" s="94" t="s">
        <v>399</v>
      </c>
    </row>
    <row r="109" spans="1:20" x14ac:dyDescent="0.25">
      <c r="A109" s="87"/>
      <c r="B109" s="89"/>
      <c r="C109" s="87"/>
      <c r="D109" s="7" t="s">
        <v>402</v>
      </c>
      <c r="E109" s="19" t="s">
        <v>3</v>
      </c>
      <c r="F109" s="7" t="s">
        <v>402</v>
      </c>
      <c r="G109" s="19" t="s">
        <v>3</v>
      </c>
      <c r="H109" s="7" t="s">
        <v>402</v>
      </c>
      <c r="I109" s="19" t="s">
        <v>3</v>
      </c>
      <c r="J109" s="7" t="s">
        <v>402</v>
      </c>
      <c r="K109" s="19" t="s">
        <v>3</v>
      </c>
      <c r="L109" s="7" t="s">
        <v>402</v>
      </c>
      <c r="M109" s="19" t="s">
        <v>3</v>
      </c>
      <c r="N109" s="7" t="s">
        <v>402</v>
      </c>
      <c r="O109" s="19" t="s">
        <v>3</v>
      </c>
      <c r="P109" s="7" t="s">
        <v>402</v>
      </c>
      <c r="Q109" s="19" t="s">
        <v>3</v>
      </c>
      <c r="R109" s="7" t="s">
        <v>402</v>
      </c>
      <c r="S109" s="19" t="s">
        <v>3</v>
      </c>
      <c r="T109" s="95"/>
    </row>
    <row r="110" spans="1:20" ht="16.5" x14ac:dyDescent="0.25">
      <c r="A110" s="29">
        <v>1</v>
      </c>
      <c r="B110" s="12" t="s">
        <v>452</v>
      </c>
      <c r="C110" s="29">
        <v>12</v>
      </c>
      <c r="D110" s="37" t="s">
        <v>557</v>
      </c>
      <c r="E110" s="20">
        <v>35</v>
      </c>
      <c r="F110" s="29">
        <v>175</v>
      </c>
      <c r="G110" s="20">
        <v>22</v>
      </c>
      <c r="H110" s="29">
        <v>21</v>
      </c>
      <c r="I110" s="20">
        <v>26</v>
      </c>
      <c r="J110" s="29">
        <v>5.36</v>
      </c>
      <c r="K110" s="20">
        <v>35</v>
      </c>
      <c r="L110" s="29"/>
      <c r="M110" s="20"/>
      <c r="N110" s="29"/>
      <c r="O110" s="20"/>
      <c r="P110" s="13"/>
      <c r="Q110" s="20"/>
      <c r="R110" s="29">
        <v>2</v>
      </c>
      <c r="S110" s="20">
        <v>13</v>
      </c>
      <c r="T110" s="14">
        <f t="shared" ref="T110:T112" si="12">SUM(S110+Q110+O110+M110+K110+I110+G110+E110)</f>
        <v>131</v>
      </c>
    </row>
    <row r="111" spans="1:20" ht="16.5" x14ac:dyDescent="0.25">
      <c r="A111" s="29">
        <v>2</v>
      </c>
      <c r="B111" s="12" t="s">
        <v>453</v>
      </c>
      <c r="C111" s="29">
        <v>11</v>
      </c>
      <c r="D111" s="37" t="s">
        <v>558</v>
      </c>
      <c r="E111" s="20">
        <v>48</v>
      </c>
      <c r="F111" s="29">
        <v>185</v>
      </c>
      <c r="G111" s="20">
        <v>35</v>
      </c>
      <c r="H111" s="29">
        <v>30</v>
      </c>
      <c r="I111" s="20">
        <v>50</v>
      </c>
      <c r="J111" s="29">
        <v>4.8499999999999996</v>
      </c>
      <c r="K111" s="20">
        <v>63</v>
      </c>
      <c r="L111" s="29"/>
      <c r="M111" s="20"/>
      <c r="N111" s="29"/>
      <c r="O111" s="20"/>
      <c r="P111" s="13"/>
      <c r="Q111" s="20"/>
      <c r="R111" s="29">
        <v>8</v>
      </c>
      <c r="S111" s="20">
        <v>44</v>
      </c>
      <c r="T111" s="14">
        <f t="shared" si="12"/>
        <v>240</v>
      </c>
    </row>
    <row r="112" spans="1:20" ht="16.5" x14ac:dyDescent="0.25">
      <c r="A112" s="29">
        <v>3</v>
      </c>
      <c r="B112" s="12" t="s">
        <v>454</v>
      </c>
      <c r="C112" s="29">
        <v>12</v>
      </c>
      <c r="D112" s="15" t="s">
        <v>559</v>
      </c>
      <c r="E112" s="20">
        <v>39</v>
      </c>
      <c r="F112" s="29">
        <v>170</v>
      </c>
      <c r="G112" s="20">
        <v>20</v>
      </c>
      <c r="H112" s="29">
        <v>27</v>
      </c>
      <c r="I112" s="20">
        <v>38</v>
      </c>
      <c r="J112" s="29">
        <v>5.0999999999999996</v>
      </c>
      <c r="K112" s="20">
        <v>50</v>
      </c>
      <c r="L112" s="29"/>
      <c r="M112" s="20"/>
      <c r="N112" s="29"/>
      <c r="O112" s="20"/>
      <c r="P112" s="13"/>
      <c r="Q112" s="20"/>
      <c r="R112" s="29">
        <v>6</v>
      </c>
      <c r="S112" s="20">
        <v>29</v>
      </c>
      <c r="T112" s="14">
        <f t="shared" si="12"/>
        <v>176</v>
      </c>
    </row>
    <row r="113" spans="1:20" ht="18.75" x14ac:dyDescent="0.25">
      <c r="A113" s="79" t="s">
        <v>407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1"/>
      <c r="T113" s="16">
        <f>SUM(T110:T112)</f>
        <v>547</v>
      </c>
    </row>
    <row r="114" spans="1:20" x14ac:dyDescent="0.25">
      <c r="A114" s="77" t="s">
        <v>403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</row>
    <row r="115" spans="1:20" ht="16.5" x14ac:dyDescent="0.25">
      <c r="A115" s="29">
        <v>1</v>
      </c>
      <c r="B115" s="12" t="s">
        <v>455</v>
      </c>
      <c r="C115" s="29">
        <v>12</v>
      </c>
      <c r="D115" s="37" t="s">
        <v>560</v>
      </c>
      <c r="E115" s="20">
        <v>48</v>
      </c>
      <c r="F115" s="29">
        <v>167</v>
      </c>
      <c r="G115" s="20">
        <v>28</v>
      </c>
      <c r="H115" s="29">
        <v>30</v>
      </c>
      <c r="I115" s="20">
        <v>52</v>
      </c>
      <c r="J115" s="29">
        <v>5.45</v>
      </c>
      <c r="K115" s="20">
        <v>45</v>
      </c>
      <c r="L115" s="29"/>
      <c r="M115" s="20"/>
      <c r="N115" s="29"/>
      <c r="O115" s="20"/>
      <c r="P115" s="13"/>
      <c r="Q115" s="20"/>
      <c r="R115" s="29">
        <v>20</v>
      </c>
      <c r="S115" s="20">
        <v>34</v>
      </c>
      <c r="T115" s="14">
        <f t="shared" ref="T115:T117" si="13">SUM(S115+Q115+O115+M115+K115+I115+G115+E115)</f>
        <v>207</v>
      </c>
    </row>
    <row r="116" spans="1:20" ht="16.5" x14ac:dyDescent="0.25">
      <c r="A116" s="29">
        <v>2</v>
      </c>
      <c r="B116" s="12" t="s">
        <v>457</v>
      </c>
      <c r="C116" s="29">
        <v>11</v>
      </c>
      <c r="D116" s="37" t="s">
        <v>561</v>
      </c>
      <c r="E116" s="20">
        <v>59</v>
      </c>
      <c r="F116" s="29">
        <v>183</v>
      </c>
      <c r="G116" s="20">
        <v>48</v>
      </c>
      <c r="H116" s="29">
        <v>35</v>
      </c>
      <c r="I116" s="20">
        <v>66</v>
      </c>
      <c r="J116" s="49">
        <v>5.3</v>
      </c>
      <c r="K116" s="20">
        <v>60</v>
      </c>
      <c r="L116" s="29"/>
      <c r="M116" s="20"/>
      <c r="N116" s="29"/>
      <c r="O116" s="20"/>
      <c r="P116" s="13"/>
      <c r="Q116" s="20"/>
      <c r="R116" s="29">
        <v>26</v>
      </c>
      <c r="S116" s="20">
        <v>54</v>
      </c>
      <c r="T116" s="14">
        <f t="shared" si="13"/>
        <v>287</v>
      </c>
    </row>
    <row r="117" spans="1:20" ht="16.5" x14ac:dyDescent="0.25">
      <c r="A117" s="29">
        <v>3</v>
      </c>
      <c r="B117" s="12" t="s">
        <v>456</v>
      </c>
      <c r="C117" s="29">
        <v>12</v>
      </c>
      <c r="D117" s="37" t="s">
        <v>561</v>
      </c>
      <c r="E117" s="20">
        <v>54</v>
      </c>
      <c r="F117" s="29">
        <v>199</v>
      </c>
      <c r="G117" s="20">
        <v>49</v>
      </c>
      <c r="H117" s="29">
        <v>33</v>
      </c>
      <c r="I117" s="20">
        <v>58</v>
      </c>
      <c r="J117" s="29">
        <v>5.08</v>
      </c>
      <c r="K117" s="20">
        <v>59</v>
      </c>
      <c r="L117" s="29"/>
      <c r="M117" s="20"/>
      <c r="N117" s="29"/>
      <c r="O117" s="20"/>
      <c r="P117" s="13"/>
      <c r="Q117" s="20"/>
      <c r="R117" s="29">
        <v>40</v>
      </c>
      <c r="S117" s="20">
        <v>62</v>
      </c>
      <c r="T117" s="14">
        <f t="shared" si="13"/>
        <v>282</v>
      </c>
    </row>
    <row r="118" spans="1:20" ht="18.75" x14ac:dyDescent="0.25">
      <c r="A118" s="79" t="s">
        <v>408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1"/>
      <c r="T118" s="16">
        <f>SUM(T115:T117)</f>
        <v>776</v>
      </c>
    </row>
    <row r="119" spans="1:20" ht="20.25" x14ac:dyDescent="0.25">
      <c r="A119" s="82" t="s">
        <v>409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4"/>
      <c r="T119" s="31">
        <f>SUM(T118+T113)</f>
        <v>1323</v>
      </c>
    </row>
    <row r="120" spans="1:20" x14ac:dyDescent="0.25">
      <c r="A120" s="17"/>
      <c r="B120" s="44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96" t="s">
        <v>458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 ht="11.25" customHeight="1" x14ac:dyDescent="0.25">
      <c r="A122" s="30"/>
      <c r="B122" s="1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0" x14ac:dyDescent="0.25">
      <c r="A123" s="85" t="s">
        <v>392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</row>
    <row r="124" spans="1:20" ht="86.25" customHeight="1" x14ac:dyDescent="0.25">
      <c r="A124" s="86" t="s">
        <v>393</v>
      </c>
      <c r="B124" s="88" t="s">
        <v>410</v>
      </c>
      <c r="C124" s="86" t="s">
        <v>394</v>
      </c>
      <c r="D124" s="90" t="s">
        <v>395</v>
      </c>
      <c r="E124" s="91"/>
      <c r="F124" s="90" t="s">
        <v>396</v>
      </c>
      <c r="G124" s="91"/>
      <c r="H124" s="90" t="s">
        <v>397</v>
      </c>
      <c r="I124" s="91"/>
      <c r="J124" s="92" t="s">
        <v>400</v>
      </c>
      <c r="K124" s="92"/>
      <c r="L124" s="93" t="s">
        <v>401</v>
      </c>
      <c r="M124" s="93"/>
      <c r="N124" s="92" t="s">
        <v>506</v>
      </c>
      <c r="O124" s="92"/>
      <c r="P124" s="90" t="s">
        <v>505</v>
      </c>
      <c r="Q124" s="91"/>
      <c r="R124" s="90" t="s">
        <v>398</v>
      </c>
      <c r="S124" s="91"/>
      <c r="T124" s="94" t="s">
        <v>399</v>
      </c>
    </row>
    <row r="125" spans="1:20" x14ac:dyDescent="0.25">
      <c r="A125" s="87"/>
      <c r="B125" s="89"/>
      <c r="C125" s="87"/>
      <c r="D125" s="7" t="s">
        <v>402</v>
      </c>
      <c r="E125" s="19" t="s">
        <v>3</v>
      </c>
      <c r="F125" s="7" t="s">
        <v>402</v>
      </c>
      <c r="G125" s="19" t="s">
        <v>3</v>
      </c>
      <c r="H125" s="7" t="s">
        <v>402</v>
      </c>
      <c r="I125" s="19" t="s">
        <v>3</v>
      </c>
      <c r="J125" s="7" t="s">
        <v>402</v>
      </c>
      <c r="K125" s="19" t="s">
        <v>3</v>
      </c>
      <c r="L125" s="7" t="s">
        <v>402</v>
      </c>
      <c r="M125" s="19" t="s">
        <v>3</v>
      </c>
      <c r="N125" s="7" t="s">
        <v>402</v>
      </c>
      <c r="O125" s="19" t="s">
        <v>3</v>
      </c>
      <c r="P125" s="7" t="s">
        <v>402</v>
      </c>
      <c r="Q125" s="19" t="s">
        <v>3</v>
      </c>
      <c r="R125" s="7" t="s">
        <v>402</v>
      </c>
      <c r="S125" s="19" t="s">
        <v>3</v>
      </c>
      <c r="T125" s="95"/>
    </row>
    <row r="126" spans="1:20" ht="16.5" x14ac:dyDescent="0.25">
      <c r="A126" s="29">
        <v>1</v>
      </c>
      <c r="B126" s="12" t="s">
        <v>459</v>
      </c>
      <c r="C126" s="29">
        <v>12</v>
      </c>
      <c r="D126" s="37" t="s">
        <v>576</v>
      </c>
      <c r="E126" s="20">
        <v>40</v>
      </c>
      <c r="F126" s="29">
        <v>163</v>
      </c>
      <c r="G126" s="20">
        <v>16</v>
      </c>
      <c r="H126" s="29">
        <v>19</v>
      </c>
      <c r="I126" s="20">
        <v>22</v>
      </c>
      <c r="J126" s="29">
        <v>5.45</v>
      </c>
      <c r="K126" s="20">
        <v>35</v>
      </c>
      <c r="L126" s="29"/>
      <c r="M126" s="20"/>
      <c r="N126" s="29"/>
      <c r="O126" s="20"/>
      <c r="P126" s="13"/>
      <c r="Q126" s="20"/>
      <c r="R126" s="29">
        <v>12</v>
      </c>
      <c r="S126" s="20">
        <v>54</v>
      </c>
      <c r="T126" s="14">
        <f t="shared" ref="T126:T128" si="14">SUM(S126+Q126+O126+M126+K126+I126+G126+E126)</f>
        <v>167</v>
      </c>
    </row>
    <row r="127" spans="1:20" ht="16.5" x14ac:dyDescent="0.25">
      <c r="A127" s="29">
        <v>2</v>
      </c>
      <c r="B127" s="12" t="s">
        <v>460</v>
      </c>
      <c r="C127" s="29">
        <v>11</v>
      </c>
      <c r="D127" s="37" t="s">
        <v>577</v>
      </c>
      <c r="E127" s="20">
        <v>37</v>
      </c>
      <c r="F127" s="29">
        <v>163</v>
      </c>
      <c r="G127" s="20">
        <v>21</v>
      </c>
      <c r="H127" s="29">
        <v>18</v>
      </c>
      <c r="I127" s="20">
        <v>25</v>
      </c>
      <c r="J127" s="29">
        <v>5.75</v>
      </c>
      <c r="K127" s="20">
        <v>32</v>
      </c>
      <c r="L127" s="29"/>
      <c r="M127" s="20"/>
      <c r="N127" s="29"/>
      <c r="O127" s="20"/>
      <c r="P127" s="13"/>
      <c r="Q127" s="20"/>
      <c r="R127" s="29">
        <v>10</v>
      </c>
      <c r="S127" s="20">
        <v>54</v>
      </c>
      <c r="T127" s="14">
        <f t="shared" si="14"/>
        <v>169</v>
      </c>
    </row>
    <row r="128" spans="1:20" ht="16.5" x14ac:dyDescent="0.25">
      <c r="A128" s="29">
        <v>3</v>
      </c>
      <c r="B128" s="12" t="s">
        <v>461</v>
      </c>
      <c r="C128" s="29">
        <v>11</v>
      </c>
      <c r="D128" s="15" t="s">
        <v>578</v>
      </c>
      <c r="E128" s="20">
        <v>54</v>
      </c>
      <c r="F128" s="29">
        <v>169</v>
      </c>
      <c r="G128" s="20">
        <v>24</v>
      </c>
      <c r="H128" s="29">
        <v>21</v>
      </c>
      <c r="I128" s="20">
        <v>31</v>
      </c>
      <c r="J128" s="29">
        <v>5.19</v>
      </c>
      <c r="K128" s="20">
        <v>57</v>
      </c>
      <c r="L128" s="29"/>
      <c r="M128" s="20"/>
      <c r="N128" s="29"/>
      <c r="O128" s="20"/>
      <c r="P128" s="13"/>
      <c r="Q128" s="20"/>
      <c r="R128" s="29">
        <v>9</v>
      </c>
      <c r="S128" s="20">
        <v>50</v>
      </c>
      <c r="T128" s="14">
        <f t="shared" si="14"/>
        <v>216</v>
      </c>
    </row>
    <row r="129" spans="1:20" ht="18.75" x14ac:dyDescent="0.25">
      <c r="A129" s="79" t="s">
        <v>407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1"/>
      <c r="T129" s="16">
        <f>SUM(T126:T128)</f>
        <v>552</v>
      </c>
    </row>
    <row r="130" spans="1:20" x14ac:dyDescent="0.25">
      <c r="A130" s="77" t="s">
        <v>403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</row>
    <row r="131" spans="1:20" ht="16.5" x14ac:dyDescent="0.25">
      <c r="A131" s="29">
        <v>1</v>
      </c>
      <c r="B131" s="12" t="s">
        <v>462</v>
      </c>
      <c r="C131" s="29">
        <v>11</v>
      </c>
      <c r="D131" s="37" t="s">
        <v>579</v>
      </c>
      <c r="E131" s="20">
        <v>56</v>
      </c>
      <c r="F131" s="29">
        <v>188</v>
      </c>
      <c r="G131" s="20">
        <v>51</v>
      </c>
      <c r="H131" s="29">
        <v>24</v>
      </c>
      <c r="I131" s="20">
        <v>42</v>
      </c>
      <c r="J131" s="29">
        <v>5.39</v>
      </c>
      <c r="K131" s="20">
        <v>60</v>
      </c>
      <c r="L131" s="29"/>
      <c r="M131" s="20"/>
      <c r="N131" s="29"/>
      <c r="O131" s="20"/>
      <c r="P131" s="13"/>
      <c r="Q131" s="20"/>
      <c r="R131" s="29">
        <v>20</v>
      </c>
      <c r="S131" s="20">
        <v>40</v>
      </c>
      <c r="T131" s="14">
        <f t="shared" ref="T131:T132" si="15">SUM(S131+Q131+O131+M131+K131+I131+G131+E131)</f>
        <v>249</v>
      </c>
    </row>
    <row r="132" spans="1:20" ht="16.5" x14ac:dyDescent="0.25">
      <c r="A132" s="29">
        <v>2</v>
      </c>
      <c r="B132" s="12" t="s">
        <v>463</v>
      </c>
      <c r="C132" s="29">
        <v>11</v>
      </c>
      <c r="D132" s="37" t="s">
        <v>580</v>
      </c>
      <c r="E132" s="20">
        <v>44</v>
      </c>
      <c r="F132" s="29">
        <v>191</v>
      </c>
      <c r="G132" s="20">
        <v>53</v>
      </c>
      <c r="H132" s="29">
        <v>23</v>
      </c>
      <c r="I132" s="20">
        <v>40</v>
      </c>
      <c r="J132" s="29">
        <v>5.2</v>
      </c>
      <c r="K132" s="20">
        <v>62</v>
      </c>
      <c r="L132" s="29"/>
      <c r="M132" s="20"/>
      <c r="N132" s="29"/>
      <c r="O132" s="20"/>
      <c r="P132" s="13"/>
      <c r="Q132" s="20"/>
      <c r="R132" s="29">
        <v>33</v>
      </c>
      <c r="S132" s="20">
        <v>61</v>
      </c>
      <c r="T132" s="14">
        <f t="shared" si="15"/>
        <v>260</v>
      </c>
    </row>
    <row r="133" spans="1:20" ht="18.75" x14ac:dyDescent="0.25">
      <c r="A133" s="79" t="s">
        <v>408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1"/>
      <c r="T133" s="16">
        <f>SUM(T131:T132)</f>
        <v>509</v>
      </c>
    </row>
    <row r="134" spans="1:20" ht="20.25" x14ac:dyDescent="0.25">
      <c r="A134" s="82" t="s">
        <v>409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4"/>
      <c r="T134" s="31">
        <f>SUM(T133+T129)</f>
        <v>1061</v>
      </c>
    </row>
    <row r="135" spans="1:20" x14ac:dyDescent="0.25">
      <c r="A135" s="17"/>
      <c r="B135" s="44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96" t="s">
        <v>464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</row>
    <row r="137" spans="1:20" ht="11.25" customHeight="1" x14ac:dyDescent="0.25">
      <c r="A137" s="30"/>
      <c r="B137" s="1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x14ac:dyDescent="0.25">
      <c r="A138" s="85" t="s">
        <v>392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</row>
    <row r="139" spans="1:20" ht="86.25" customHeight="1" x14ac:dyDescent="0.25">
      <c r="A139" s="86" t="s">
        <v>393</v>
      </c>
      <c r="B139" s="88" t="s">
        <v>410</v>
      </c>
      <c r="C139" s="86" t="s">
        <v>394</v>
      </c>
      <c r="D139" s="90" t="s">
        <v>395</v>
      </c>
      <c r="E139" s="91"/>
      <c r="F139" s="90" t="s">
        <v>396</v>
      </c>
      <c r="G139" s="91"/>
      <c r="H139" s="90" t="s">
        <v>397</v>
      </c>
      <c r="I139" s="91"/>
      <c r="J139" s="92" t="s">
        <v>400</v>
      </c>
      <c r="K139" s="92"/>
      <c r="L139" s="93" t="s">
        <v>401</v>
      </c>
      <c r="M139" s="93"/>
      <c r="N139" s="92" t="s">
        <v>506</v>
      </c>
      <c r="O139" s="92"/>
      <c r="P139" s="90" t="s">
        <v>505</v>
      </c>
      <c r="Q139" s="91"/>
      <c r="R139" s="90" t="s">
        <v>398</v>
      </c>
      <c r="S139" s="91"/>
      <c r="T139" s="94" t="s">
        <v>399</v>
      </c>
    </row>
    <row r="140" spans="1:20" x14ac:dyDescent="0.25">
      <c r="A140" s="87"/>
      <c r="B140" s="89"/>
      <c r="C140" s="87"/>
      <c r="D140" s="7" t="s">
        <v>402</v>
      </c>
      <c r="E140" s="19" t="s">
        <v>3</v>
      </c>
      <c r="F140" s="7" t="s">
        <v>402</v>
      </c>
      <c r="G140" s="19" t="s">
        <v>3</v>
      </c>
      <c r="H140" s="7" t="s">
        <v>402</v>
      </c>
      <c r="I140" s="19" t="s">
        <v>3</v>
      </c>
      <c r="J140" s="7" t="s">
        <v>402</v>
      </c>
      <c r="K140" s="19" t="s">
        <v>3</v>
      </c>
      <c r="L140" s="7" t="s">
        <v>402</v>
      </c>
      <c r="M140" s="19" t="s">
        <v>3</v>
      </c>
      <c r="N140" s="7" t="s">
        <v>402</v>
      </c>
      <c r="O140" s="19" t="s">
        <v>3</v>
      </c>
      <c r="P140" s="7" t="s">
        <v>402</v>
      </c>
      <c r="Q140" s="19" t="s">
        <v>3</v>
      </c>
      <c r="R140" s="7" t="s">
        <v>402</v>
      </c>
      <c r="S140" s="19" t="s">
        <v>3</v>
      </c>
      <c r="T140" s="95"/>
    </row>
    <row r="141" spans="1:20" ht="16.5" x14ac:dyDescent="0.25">
      <c r="A141" s="29">
        <v>1</v>
      </c>
      <c r="B141" s="12" t="s">
        <v>465</v>
      </c>
      <c r="C141" s="29">
        <v>12</v>
      </c>
      <c r="D141" s="37" t="s">
        <v>526</v>
      </c>
      <c r="E141" s="20">
        <v>30</v>
      </c>
      <c r="F141" s="29">
        <v>173</v>
      </c>
      <c r="G141" s="20">
        <v>21</v>
      </c>
      <c r="H141" s="29">
        <v>20</v>
      </c>
      <c r="I141" s="20">
        <v>24</v>
      </c>
      <c r="J141" s="29">
        <v>5.1100000000000003</v>
      </c>
      <c r="K141" s="20">
        <v>50</v>
      </c>
      <c r="L141" s="29"/>
      <c r="M141" s="20"/>
      <c r="N141" s="29"/>
      <c r="O141" s="20"/>
      <c r="P141" s="13"/>
      <c r="Q141" s="20"/>
      <c r="R141" s="29">
        <v>0</v>
      </c>
      <c r="S141" s="20">
        <v>0</v>
      </c>
      <c r="T141" s="14">
        <f t="shared" ref="T141:T143" si="16">SUM(S141+Q141+O141+M141+K141+I141+G141+E141)</f>
        <v>125</v>
      </c>
    </row>
    <row r="142" spans="1:20" ht="16.5" x14ac:dyDescent="0.25">
      <c r="A142" s="29">
        <v>2</v>
      </c>
      <c r="B142" s="12" t="s">
        <v>466</v>
      </c>
      <c r="C142" s="29">
        <v>11</v>
      </c>
      <c r="D142" s="37" t="s">
        <v>527</v>
      </c>
      <c r="E142" s="20">
        <v>27</v>
      </c>
      <c r="F142" s="29">
        <v>173</v>
      </c>
      <c r="G142" s="20">
        <v>26</v>
      </c>
      <c r="H142" s="29">
        <v>19</v>
      </c>
      <c r="I142" s="20">
        <v>27</v>
      </c>
      <c r="J142" s="29">
        <v>5.31</v>
      </c>
      <c r="K142" s="20">
        <v>50</v>
      </c>
      <c r="L142" s="29"/>
      <c r="M142" s="20"/>
      <c r="N142" s="29"/>
      <c r="O142" s="20"/>
      <c r="P142" s="13"/>
      <c r="Q142" s="20"/>
      <c r="R142" s="29">
        <v>4</v>
      </c>
      <c r="S142" s="20">
        <v>25</v>
      </c>
      <c r="T142" s="14">
        <f t="shared" si="16"/>
        <v>155</v>
      </c>
    </row>
    <row r="143" spans="1:20" ht="16.5" x14ac:dyDescent="0.25">
      <c r="A143" s="29">
        <v>3</v>
      </c>
      <c r="B143" s="12" t="s">
        <v>467</v>
      </c>
      <c r="C143" s="29">
        <v>12</v>
      </c>
      <c r="D143" s="15" t="s">
        <v>528</v>
      </c>
      <c r="E143" s="20">
        <v>19</v>
      </c>
      <c r="F143" s="29">
        <v>191</v>
      </c>
      <c r="G143" s="20">
        <v>30</v>
      </c>
      <c r="H143" s="29">
        <v>27</v>
      </c>
      <c r="I143" s="20">
        <v>38</v>
      </c>
      <c r="J143" s="29">
        <v>5.53</v>
      </c>
      <c r="K143" s="20">
        <v>30</v>
      </c>
      <c r="L143" s="29"/>
      <c r="M143" s="20"/>
      <c r="N143" s="29"/>
      <c r="O143" s="20"/>
      <c r="P143" s="13"/>
      <c r="Q143" s="20"/>
      <c r="R143" s="29">
        <v>0</v>
      </c>
      <c r="S143" s="20">
        <v>0</v>
      </c>
      <c r="T143" s="14">
        <f t="shared" si="16"/>
        <v>117</v>
      </c>
    </row>
    <row r="144" spans="1:20" ht="18.75" x14ac:dyDescent="0.25">
      <c r="A144" s="79" t="s">
        <v>407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1"/>
      <c r="T144" s="16">
        <f>SUM(T141:T143)</f>
        <v>397</v>
      </c>
    </row>
    <row r="145" spans="1:20" x14ac:dyDescent="0.25">
      <c r="A145" s="77" t="s">
        <v>403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</row>
    <row r="146" spans="1:20" ht="16.5" x14ac:dyDescent="0.25">
      <c r="A146" s="29">
        <v>1</v>
      </c>
      <c r="B146" s="12" t="s">
        <v>468</v>
      </c>
      <c r="C146" s="29">
        <v>12</v>
      </c>
      <c r="D146" s="37" t="s">
        <v>529</v>
      </c>
      <c r="E146" s="20">
        <v>41</v>
      </c>
      <c r="F146" s="29">
        <v>193</v>
      </c>
      <c r="G146" s="20">
        <v>43</v>
      </c>
      <c r="H146" s="29">
        <v>23</v>
      </c>
      <c r="I146" s="20">
        <v>35</v>
      </c>
      <c r="J146" s="29">
        <v>5.28</v>
      </c>
      <c r="K146" s="20">
        <v>56</v>
      </c>
      <c r="L146" s="29"/>
      <c r="M146" s="20"/>
      <c r="N146" s="29"/>
      <c r="O146" s="20"/>
      <c r="P146" s="13"/>
      <c r="Q146" s="20"/>
      <c r="R146" s="29">
        <v>10</v>
      </c>
      <c r="S146" s="20">
        <v>14</v>
      </c>
      <c r="T146" s="14">
        <f t="shared" ref="T146:T148" si="17">SUM(S146+Q146+O146+M146+K146+I146+G146+E146)</f>
        <v>189</v>
      </c>
    </row>
    <row r="147" spans="1:20" ht="16.5" x14ac:dyDescent="0.25">
      <c r="A147" s="29">
        <v>2</v>
      </c>
      <c r="B147" s="12" t="s">
        <v>469</v>
      </c>
      <c r="C147" s="29">
        <v>12</v>
      </c>
      <c r="D147" s="37" t="s">
        <v>530</v>
      </c>
      <c r="E147" s="20">
        <v>24</v>
      </c>
      <c r="F147" s="29">
        <v>159</v>
      </c>
      <c r="G147" s="20">
        <v>24</v>
      </c>
      <c r="H147" s="29">
        <v>23</v>
      </c>
      <c r="I147" s="20">
        <v>35</v>
      </c>
      <c r="J147" s="29">
        <v>5.85</v>
      </c>
      <c r="K147" s="20">
        <v>30</v>
      </c>
      <c r="L147" s="29"/>
      <c r="M147" s="20"/>
      <c r="N147" s="29"/>
      <c r="O147" s="20"/>
      <c r="P147" s="13"/>
      <c r="Q147" s="20"/>
      <c r="R147" s="29">
        <v>6</v>
      </c>
      <c r="S147" s="20">
        <v>6</v>
      </c>
      <c r="T147" s="14">
        <f t="shared" si="17"/>
        <v>119</v>
      </c>
    </row>
    <row r="148" spans="1:20" ht="16.5" x14ac:dyDescent="0.25">
      <c r="A148" s="29">
        <v>3</v>
      </c>
      <c r="B148" s="12" t="s">
        <v>470</v>
      </c>
      <c r="C148" s="29">
        <v>12</v>
      </c>
      <c r="D148" s="37" t="s">
        <v>531</v>
      </c>
      <c r="E148" s="20">
        <v>24</v>
      </c>
      <c r="F148" s="29">
        <v>152</v>
      </c>
      <c r="G148" s="20">
        <v>21</v>
      </c>
      <c r="H148" s="29">
        <v>23</v>
      </c>
      <c r="I148" s="20">
        <v>35</v>
      </c>
      <c r="J148" s="29">
        <v>5.68</v>
      </c>
      <c r="K148" s="20">
        <v>40</v>
      </c>
      <c r="L148" s="29"/>
      <c r="M148" s="20"/>
      <c r="N148" s="29"/>
      <c r="O148" s="20"/>
      <c r="P148" s="13"/>
      <c r="Q148" s="20"/>
      <c r="R148" s="29">
        <v>9</v>
      </c>
      <c r="S148" s="20">
        <v>12</v>
      </c>
      <c r="T148" s="14">
        <f t="shared" si="17"/>
        <v>132</v>
      </c>
    </row>
    <row r="149" spans="1:20" ht="18.75" x14ac:dyDescent="0.25">
      <c r="A149" s="79" t="s">
        <v>408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1"/>
      <c r="T149" s="16">
        <f>SUM(T146:T148)</f>
        <v>440</v>
      </c>
    </row>
    <row r="150" spans="1:20" ht="20.25" x14ac:dyDescent="0.25">
      <c r="A150" s="82" t="s">
        <v>409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4"/>
      <c r="T150" s="31">
        <f>SUM(T149+T144)</f>
        <v>837</v>
      </c>
    </row>
    <row r="151" spans="1:20" x14ac:dyDescent="0.25">
      <c r="A151" s="17"/>
      <c r="B151" s="4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96" t="s">
        <v>471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</row>
    <row r="153" spans="1:20" ht="10.5" customHeight="1" x14ac:dyDescent="0.25">
      <c r="A153" s="30"/>
      <c r="B153" s="1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1:20" x14ac:dyDescent="0.25">
      <c r="A154" s="85" t="s">
        <v>392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</row>
    <row r="155" spans="1:20" ht="86.25" customHeight="1" x14ac:dyDescent="0.25">
      <c r="A155" s="86" t="s">
        <v>393</v>
      </c>
      <c r="B155" s="88" t="s">
        <v>410</v>
      </c>
      <c r="C155" s="86" t="s">
        <v>394</v>
      </c>
      <c r="D155" s="90" t="s">
        <v>395</v>
      </c>
      <c r="E155" s="91"/>
      <c r="F155" s="90" t="s">
        <v>396</v>
      </c>
      <c r="G155" s="91"/>
      <c r="H155" s="90" t="s">
        <v>397</v>
      </c>
      <c r="I155" s="91"/>
      <c r="J155" s="92" t="s">
        <v>400</v>
      </c>
      <c r="K155" s="92"/>
      <c r="L155" s="93" t="s">
        <v>401</v>
      </c>
      <c r="M155" s="93"/>
      <c r="N155" s="92" t="s">
        <v>506</v>
      </c>
      <c r="O155" s="92"/>
      <c r="P155" s="90" t="s">
        <v>505</v>
      </c>
      <c r="Q155" s="91"/>
      <c r="R155" s="90" t="s">
        <v>398</v>
      </c>
      <c r="S155" s="91"/>
      <c r="T155" s="94" t="s">
        <v>399</v>
      </c>
    </row>
    <row r="156" spans="1:20" x14ac:dyDescent="0.25">
      <c r="A156" s="87"/>
      <c r="B156" s="89"/>
      <c r="C156" s="87"/>
      <c r="D156" s="7" t="s">
        <v>402</v>
      </c>
      <c r="E156" s="19" t="s">
        <v>3</v>
      </c>
      <c r="F156" s="7" t="s">
        <v>402</v>
      </c>
      <c r="G156" s="19" t="s">
        <v>3</v>
      </c>
      <c r="H156" s="7" t="s">
        <v>402</v>
      </c>
      <c r="I156" s="19" t="s">
        <v>3</v>
      </c>
      <c r="J156" s="7" t="s">
        <v>402</v>
      </c>
      <c r="K156" s="19" t="s">
        <v>3</v>
      </c>
      <c r="L156" s="7" t="s">
        <v>402</v>
      </c>
      <c r="M156" s="19" t="s">
        <v>3</v>
      </c>
      <c r="N156" s="7" t="s">
        <v>402</v>
      </c>
      <c r="O156" s="19" t="s">
        <v>3</v>
      </c>
      <c r="P156" s="7" t="s">
        <v>402</v>
      </c>
      <c r="Q156" s="19" t="s">
        <v>3</v>
      </c>
      <c r="R156" s="7" t="s">
        <v>402</v>
      </c>
      <c r="S156" s="19" t="s">
        <v>3</v>
      </c>
      <c r="T156" s="95"/>
    </row>
    <row r="157" spans="1:20" ht="16.5" x14ac:dyDescent="0.25">
      <c r="A157" s="29">
        <v>1</v>
      </c>
      <c r="B157" s="12" t="s">
        <v>472</v>
      </c>
      <c r="C157" s="29">
        <v>12</v>
      </c>
      <c r="D157" s="37" t="s">
        <v>545</v>
      </c>
      <c r="E157" s="20">
        <v>42</v>
      </c>
      <c r="F157" s="29">
        <v>184</v>
      </c>
      <c r="G157" s="20">
        <v>27</v>
      </c>
      <c r="H157" s="29">
        <v>29</v>
      </c>
      <c r="I157" s="20">
        <v>42</v>
      </c>
      <c r="J157" s="29">
        <v>5.22</v>
      </c>
      <c r="K157" s="20">
        <v>40</v>
      </c>
      <c r="L157" s="29"/>
      <c r="M157" s="20"/>
      <c r="N157" s="29"/>
      <c r="O157" s="20"/>
      <c r="P157" s="13"/>
      <c r="Q157" s="20"/>
      <c r="R157" s="29">
        <v>10</v>
      </c>
      <c r="S157" s="20">
        <v>45</v>
      </c>
      <c r="T157" s="14">
        <f t="shared" ref="T157:T159" si="18">SUM(S157+Q157+O157+M157+K157+I157+G157+E157)</f>
        <v>196</v>
      </c>
    </row>
    <row r="158" spans="1:20" ht="16.5" x14ac:dyDescent="0.25">
      <c r="A158" s="29">
        <v>2</v>
      </c>
      <c r="B158" s="12" t="s">
        <v>473</v>
      </c>
      <c r="C158" s="29">
        <v>12</v>
      </c>
      <c r="D158" s="37" t="s">
        <v>546</v>
      </c>
      <c r="E158" s="20">
        <v>48</v>
      </c>
      <c r="F158" s="29">
        <v>157</v>
      </c>
      <c r="G158" s="20">
        <v>14</v>
      </c>
      <c r="H158" s="29">
        <v>28</v>
      </c>
      <c r="I158" s="20">
        <v>40</v>
      </c>
      <c r="J158" s="29">
        <v>5.12</v>
      </c>
      <c r="K158" s="20">
        <v>45</v>
      </c>
      <c r="L158" s="29"/>
      <c r="M158" s="20"/>
      <c r="N158" s="29"/>
      <c r="O158" s="20"/>
      <c r="P158" s="13"/>
      <c r="Q158" s="20"/>
      <c r="R158" s="29">
        <v>2</v>
      </c>
      <c r="S158" s="20">
        <v>13</v>
      </c>
      <c r="T158" s="14">
        <f t="shared" si="18"/>
        <v>160</v>
      </c>
    </row>
    <row r="159" spans="1:20" ht="16.5" x14ac:dyDescent="0.25">
      <c r="A159" s="29">
        <v>3</v>
      </c>
      <c r="B159" s="12" t="s">
        <v>474</v>
      </c>
      <c r="C159" s="29">
        <v>12</v>
      </c>
      <c r="D159" s="15" t="s">
        <v>547</v>
      </c>
      <c r="E159" s="20">
        <v>40</v>
      </c>
      <c r="F159" s="29">
        <v>170</v>
      </c>
      <c r="G159" s="20">
        <v>20</v>
      </c>
      <c r="H159" s="29">
        <v>28</v>
      </c>
      <c r="I159" s="20">
        <v>40</v>
      </c>
      <c r="J159" s="29">
        <v>5.21</v>
      </c>
      <c r="K159" s="20">
        <v>45</v>
      </c>
      <c r="L159" s="29"/>
      <c r="M159" s="20"/>
      <c r="N159" s="29"/>
      <c r="O159" s="20"/>
      <c r="P159" s="13"/>
      <c r="Q159" s="20"/>
      <c r="R159" s="29">
        <v>3</v>
      </c>
      <c r="S159" s="20">
        <v>17</v>
      </c>
      <c r="T159" s="14">
        <f t="shared" si="18"/>
        <v>162</v>
      </c>
    </row>
    <row r="160" spans="1:20" ht="18.75" x14ac:dyDescent="0.25">
      <c r="A160" s="79" t="s">
        <v>407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1"/>
      <c r="T160" s="16">
        <f>SUM(T157:T159)</f>
        <v>518</v>
      </c>
    </row>
    <row r="161" spans="1:20" x14ac:dyDescent="0.25">
      <c r="A161" s="77" t="s">
        <v>403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</row>
    <row r="162" spans="1:20" ht="16.5" x14ac:dyDescent="0.25">
      <c r="A162" s="29">
        <v>1</v>
      </c>
      <c r="B162" s="12" t="s">
        <v>475</v>
      </c>
      <c r="C162" s="29">
        <v>12</v>
      </c>
      <c r="D162" s="37" t="s">
        <v>548</v>
      </c>
      <c r="E162" s="20">
        <v>39</v>
      </c>
      <c r="F162" s="29">
        <v>139</v>
      </c>
      <c r="G162" s="20">
        <v>14</v>
      </c>
      <c r="H162" s="29">
        <v>23</v>
      </c>
      <c r="I162" s="20">
        <v>35</v>
      </c>
      <c r="J162" s="29">
        <v>6.02</v>
      </c>
      <c r="K162" s="20">
        <v>19</v>
      </c>
      <c r="L162" s="29"/>
      <c r="M162" s="20"/>
      <c r="N162" s="29"/>
      <c r="O162" s="20"/>
      <c r="P162" s="13"/>
      <c r="Q162" s="20"/>
      <c r="R162" s="29">
        <v>19</v>
      </c>
      <c r="S162" s="20">
        <v>32</v>
      </c>
      <c r="T162" s="14">
        <f t="shared" ref="T162:T164" si="19">SUM(S162+Q162+O162+M162+K162+I162+G162+E162)</f>
        <v>139</v>
      </c>
    </row>
    <row r="163" spans="1:20" ht="16.5" x14ac:dyDescent="0.25">
      <c r="A163" s="29">
        <v>2</v>
      </c>
      <c r="B163" s="12" t="s">
        <v>476</v>
      </c>
      <c r="C163" s="29">
        <v>12</v>
      </c>
      <c r="D163" s="37" t="s">
        <v>549</v>
      </c>
      <c r="E163" s="20">
        <v>24</v>
      </c>
      <c r="F163" s="29">
        <v>161</v>
      </c>
      <c r="G163" s="20">
        <v>25</v>
      </c>
      <c r="H163" s="29">
        <v>26</v>
      </c>
      <c r="I163" s="20">
        <v>41</v>
      </c>
      <c r="J163" s="29">
        <v>6.14</v>
      </c>
      <c r="K163" s="20">
        <v>16</v>
      </c>
      <c r="L163" s="29"/>
      <c r="M163" s="20"/>
      <c r="N163" s="29"/>
      <c r="O163" s="20"/>
      <c r="P163" s="13"/>
      <c r="Q163" s="20"/>
      <c r="R163" s="29">
        <v>5</v>
      </c>
      <c r="S163" s="20">
        <v>5</v>
      </c>
      <c r="T163" s="14">
        <f t="shared" si="19"/>
        <v>111</v>
      </c>
    </row>
    <row r="164" spans="1:20" ht="16.5" x14ac:dyDescent="0.25">
      <c r="A164" s="29">
        <v>3</v>
      </c>
      <c r="B164" s="12" t="s">
        <v>477</v>
      </c>
      <c r="C164" s="29">
        <v>11</v>
      </c>
      <c r="D164" s="37" t="s">
        <v>550</v>
      </c>
      <c r="E164" s="20">
        <v>42</v>
      </c>
      <c r="F164" s="29">
        <v>155</v>
      </c>
      <c r="G164" s="20">
        <v>27</v>
      </c>
      <c r="H164" s="29">
        <v>28</v>
      </c>
      <c r="I164" s="20">
        <v>52</v>
      </c>
      <c r="J164" s="29">
        <v>5.62</v>
      </c>
      <c r="K164" s="20">
        <v>45</v>
      </c>
      <c r="L164" s="29"/>
      <c r="M164" s="20"/>
      <c r="N164" s="29"/>
      <c r="O164" s="20"/>
      <c r="P164" s="13"/>
      <c r="Q164" s="20"/>
      <c r="R164" s="29">
        <v>34</v>
      </c>
      <c r="S164" s="20">
        <v>61</v>
      </c>
      <c r="T164" s="14">
        <f t="shared" si="19"/>
        <v>227</v>
      </c>
    </row>
    <row r="165" spans="1:20" ht="18.75" x14ac:dyDescent="0.25">
      <c r="A165" s="79" t="s">
        <v>408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1"/>
      <c r="T165" s="16">
        <f>SUM(T162:T164)</f>
        <v>477</v>
      </c>
    </row>
    <row r="166" spans="1:20" ht="20.25" x14ac:dyDescent="0.25">
      <c r="A166" s="82" t="s">
        <v>409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4"/>
      <c r="T166" s="31">
        <f>SUM(T165+T160)</f>
        <v>995</v>
      </c>
    </row>
    <row r="167" spans="1:20" x14ac:dyDescent="0.25">
      <c r="A167" s="17"/>
      <c r="B167" s="44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96" t="s">
        <v>478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</row>
    <row r="169" spans="1:20" ht="12.75" customHeight="1" x14ac:dyDescent="0.25">
      <c r="A169" s="30"/>
      <c r="B169" s="1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1:20" x14ac:dyDescent="0.25">
      <c r="A170" s="85" t="s">
        <v>392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</row>
    <row r="171" spans="1:20" ht="86.25" customHeight="1" x14ac:dyDescent="0.25">
      <c r="A171" s="86" t="s">
        <v>393</v>
      </c>
      <c r="B171" s="88" t="s">
        <v>410</v>
      </c>
      <c r="C171" s="86" t="s">
        <v>394</v>
      </c>
      <c r="D171" s="90" t="s">
        <v>395</v>
      </c>
      <c r="E171" s="91"/>
      <c r="F171" s="90" t="s">
        <v>396</v>
      </c>
      <c r="G171" s="91"/>
      <c r="H171" s="90" t="s">
        <v>397</v>
      </c>
      <c r="I171" s="91"/>
      <c r="J171" s="92" t="s">
        <v>400</v>
      </c>
      <c r="K171" s="92"/>
      <c r="L171" s="93" t="s">
        <v>401</v>
      </c>
      <c r="M171" s="93"/>
      <c r="N171" s="92" t="s">
        <v>506</v>
      </c>
      <c r="O171" s="92"/>
      <c r="P171" s="90" t="s">
        <v>505</v>
      </c>
      <c r="Q171" s="91"/>
      <c r="R171" s="90" t="s">
        <v>398</v>
      </c>
      <c r="S171" s="91"/>
      <c r="T171" s="94" t="s">
        <v>399</v>
      </c>
    </row>
    <row r="172" spans="1:20" x14ac:dyDescent="0.25">
      <c r="A172" s="87"/>
      <c r="B172" s="89"/>
      <c r="C172" s="87"/>
      <c r="D172" s="7" t="s">
        <v>402</v>
      </c>
      <c r="E172" s="19" t="s">
        <v>3</v>
      </c>
      <c r="F172" s="7" t="s">
        <v>402</v>
      </c>
      <c r="G172" s="19" t="s">
        <v>3</v>
      </c>
      <c r="H172" s="7" t="s">
        <v>402</v>
      </c>
      <c r="I172" s="19" t="s">
        <v>3</v>
      </c>
      <c r="J172" s="7" t="s">
        <v>402</v>
      </c>
      <c r="K172" s="19" t="s">
        <v>3</v>
      </c>
      <c r="L172" s="7" t="s">
        <v>402</v>
      </c>
      <c r="M172" s="19" t="s">
        <v>3</v>
      </c>
      <c r="N172" s="7" t="s">
        <v>402</v>
      </c>
      <c r="O172" s="19" t="s">
        <v>3</v>
      </c>
      <c r="P172" s="7" t="s">
        <v>402</v>
      </c>
      <c r="Q172" s="19" t="s">
        <v>3</v>
      </c>
      <c r="R172" s="7" t="s">
        <v>402</v>
      </c>
      <c r="S172" s="19" t="s">
        <v>3</v>
      </c>
      <c r="T172" s="95"/>
    </row>
    <row r="173" spans="1:20" ht="16.5" x14ac:dyDescent="0.25">
      <c r="A173" s="29">
        <v>1</v>
      </c>
      <c r="B173" s="12" t="s">
        <v>479</v>
      </c>
      <c r="C173" s="29">
        <v>12</v>
      </c>
      <c r="D173" s="37" t="s">
        <v>515</v>
      </c>
      <c r="E173" s="20">
        <v>18</v>
      </c>
      <c r="F173" s="29">
        <v>126</v>
      </c>
      <c r="G173" s="20">
        <v>3</v>
      </c>
      <c r="H173" s="29">
        <v>22</v>
      </c>
      <c r="I173" s="20">
        <v>28</v>
      </c>
      <c r="J173" s="29">
        <v>5.87</v>
      </c>
      <c r="K173" s="20">
        <v>15</v>
      </c>
      <c r="L173" s="29"/>
      <c r="M173" s="20"/>
      <c r="N173" s="29"/>
      <c r="O173" s="20"/>
      <c r="P173" s="13"/>
      <c r="Q173" s="20"/>
      <c r="R173" s="29">
        <v>1</v>
      </c>
      <c r="S173" s="20">
        <v>10</v>
      </c>
      <c r="T173" s="14">
        <f t="shared" ref="T173:T175" si="20">SUM(S173+Q173+O173+M173+K173+I173+G173+E173)</f>
        <v>74</v>
      </c>
    </row>
    <row r="174" spans="1:20" ht="16.5" x14ac:dyDescent="0.25">
      <c r="A174" s="29">
        <v>2</v>
      </c>
      <c r="B174" s="12" t="s">
        <v>480</v>
      </c>
      <c r="C174" s="29">
        <v>12</v>
      </c>
      <c r="D174" s="37" t="s">
        <v>516</v>
      </c>
      <c r="E174" s="20">
        <v>19</v>
      </c>
      <c r="F174" s="29">
        <v>175</v>
      </c>
      <c r="G174" s="20">
        <v>22</v>
      </c>
      <c r="H174" s="29">
        <v>24</v>
      </c>
      <c r="I174" s="20">
        <v>32</v>
      </c>
      <c r="J174" s="29">
        <v>5.35</v>
      </c>
      <c r="K174" s="20">
        <v>35</v>
      </c>
      <c r="L174" s="29"/>
      <c r="M174" s="20"/>
      <c r="N174" s="29"/>
      <c r="O174" s="20"/>
      <c r="P174" s="13"/>
      <c r="Q174" s="20"/>
      <c r="R174" s="29">
        <v>1</v>
      </c>
      <c r="S174" s="20">
        <v>10</v>
      </c>
      <c r="T174" s="14">
        <f t="shared" si="20"/>
        <v>118</v>
      </c>
    </row>
    <row r="175" spans="1:20" ht="16.5" x14ac:dyDescent="0.25">
      <c r="A175" s="29">
        <v>3</v>
      </c>
      <c r="B175" s="12" t="s">
        <v>481</v>
      </c>
      <c r="C175" s="29">
        <v>12</v>
      </c>
      <c r="D175" s="15" t="s">
        <v>516</v>
      </c>
      <c r="E175" s="20">
        <v>19</v>
      </c>
      <c r="F175" s="29">
        <v>164</v>
      </c>
      <c r="G175" s="20">
        <v>17</v>
      </c>
      <c r="H175" s="29">
        <v>18</v>
      </c>
      <c r="I175" s="20">
        <v>20</v>
      </c>
      <c r="J175" s="29">
        <v>5.63</v>
      </c>
      <c r="K175" s="20">
        <v>22</v>
      </c>
      <c r="L175" s="29"/>
      <c r="M175" s="20"/>
      <c r="N175" s="29"/>
      <c r="O175" s="20"/>
      <c r="P175" s="13"/>
      <c r="Q175" s="20"/>
      <c r="R175" s="29">
        <v>1</v>
      </c>
      <c r="S175" s="20">
        <v>10</v>
      </c>
      <c r="T175" s="14">
        <f t="shared" si="20"/>
        <v>88</v>
      </c>
    </row>
    <row r="176" spans="1:20" ht="18.75" x14ac:dyDescent="0.25">
      <c r="A176" s="79" t="s">
        <v>407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1"/>
      <c r="T176" s="16">
        <f>SUM(T173:T175)</f>
        <v>280</v>
      </c>
    </row>
    <row r="177" spans="1:20" x14ac:dyDescent="0.25">
      <c r="A177" s="77" t="s">
        <v>403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</row>
    <row r="178" spans="1:20" ht="16.5" x14ac:dyDescent="0.25">
      <c r="A178" s="29">
        <v>1</v>
      </c>
      <c r="B178" s="12" t="s">
        <v>482</v>
      </c>
      <c r="C178" s="29">
        <v>12</v>
      </c>
      <c r="D178" s="37" t="s">
        <v>517</v>
      </c>
      <c r="E178" s="20">
        <v>44</v>
      </c>
      <c r="F178" s="29">
        <v>178</v>
      </c>
      <c r="G178" s="20">
        <v>34</v>
      </c>
      <c r="H178" s="29">
        <v>24</v>
      </c>
      <c r="I178" s="20">
        <v>27</v>
      </c>
      <c r="J178" s="29">
        <v>5.0599999999999996</v>
      </c>
      <c r="K178" s="20">
        <v>59</v>
      </c>
      <c r="L178" s="29"/>
      <c r="M178" s="20"/>
      <c r="N178" s="29"/>
      <c r="O178" s="20"/>
      <c r="P178" s="13"/>
      <c r="Q178" s="20"/>
      <c r="R178" s="29">
        <v>24</v>
      </c>
      <c r="S178" s="20">
        <v>42</v>
      </c>
      <c r="T178" s="14">
        <f t="shared" ref="T178:T180" si="21">SUM(S178+Q178+O178+M178+K178+I178+G178+E178)</f>
        <v>206</v>
      </c>
    </row>
    <row r="179" spans="1:20" ht="16.5" x14ac:dyDescent="0.25">
      <c r="A179" s="29">
        <v>2</v>
      </c>
      <c r="B179" s="12" t="s">
        <v>483</v>
      </c>
      <c r="C179" s="29">
        <v>12</v>
      </c>
      <c r="D179" s="37" t="s">
        <v>518</v>
      </c>
      <c r="E179" s="20">
        <v>32</v>
      </c>
      <c r="F179" s="29">
        <v>168</v>
      </c>
      <c r="G179" s="20">
        <v>29</v>
      </c>
      <c r="H179" s="29">
        <v>23</v>
      </c>
      <c r="I179" s="20">
        <v>35</v>
      </c>
      <c r="J179" s="29">
        <v>5.54</v>
      </c>
      <c r="K179" s="20">
        <v>40</v>
      </c>
      <c r="L179" s="29"/>
      <c r="M179" s="20"/>
      <c r="N179" s="29"/>
      <c r="O179" s="20"/>
      <c r="P179" s="13"/>
      <c r="Q179" s="20"/>
      <c r="R179" s="29">
        <v>25</v>
      </c>
      <c r="S179" s="20">
        <v>44</v>
      </c>
      <c r="T179" s="14">
        <f t="shared" si="21"/>
        <v>180</v>
      </c>
    </row>
    <row r="180" spans="1:20" ht="16.5" x14ac:dyDescent="0.25">
      <c r="A180" s="29">
        <v>3</v>
      </c>
      <c r="B180" s="12" t="s">
        <v>484</v>
      </c>
      <c r="C180" s="29">
        <v>12</v>
      </c>
      <c r="D180" s="37" t="s">
        <v>519</v>
      </c>
      <c r="E180" s="20">
        <v>19</v>
      </c>
      <c r="F180" s="29">
        <v>144</v>
      </c>
      <c r="G180" s="20">
        <v>17</v>
      </c>
      <c r="H180" s="29">
        <v>22</v>
      </c>
      <c r="I180" s="20">
        <v>33</v>
      </c>
      <c r="J180" s="49">
        <v>5.7</v>
      </c>
      <c r="K180" s="20">
        <v>35</v>
      </c>
      <c r="L180" s="29"/>
      <c r="M180" s="20"/>
      <c r="N180" s="29"/>
      <c r="O180" s="20"/>
      <c r="P180" s="13"/>
      <c r="Q180" s="20"/>
      <c r="R180" s="29">
        <v>0</v>
      </c>
      <c r="S180" s="20">
        <v>0</v>
      </c>
      <c r="T180" s="14">
        <f t="shared" si="21"/>
        <v>104</v>
      </c>
    </row>
    <row r="181" spans="1:20" ht="18.75" x14ac:dyDescent="0.25">
      <c r="A181" s="79" t="s">
        <v>408</v>
      </c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1"/>
      <c r="T181" s="16">
        <f>SUM(T178:T180)</f>
        <v>490</v>
      </c>
    </row>
    <row r="182" spans="1:20" ht="20.25" x14ac:dyDescent="0.25">
      <c r="A182" s="82" t="s">
        <v>409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4"/>
      <c r="T182" s="31">
        <f>SUM(T181+T176)</f>
        <v>770</v>
      </c>
    </row>
    <row r="183" spans="1:20" x14ac:dyDescent="0.25">
      <c r="A183" s="17"/>
      <c r="B183" s="44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x14ac:dyDescent="0.25">
      <c r="A184" s="96" t="s">
        <v>485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</row>
    <row r="185" spans="1:20" ht="11.25" customHeight="1" x14ac:dyDescent="0.25">
      <c r="A185" s="30"/>
      <c r="B185" s="1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6" spans="1:20" x14ac:dyDescent="0.25">
      <c r="A186" s="85" t="s">
        <v>392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</row>
    <row r="187" spans="1:20" ht="86.25" customHeight="1" x14ac:dyDescent="0.25">
      <c r="A187" s="86" t="s">
        <v>393</v>
      </c>
      <c r="B187" s="88" t="s">
        <v>410</v>
      </c>
      <c r="C187" s="86" t="s">
        <v>394</v>
      </c>
      <c r="D187" s="90" t="s">
        <v>395</v>
      </c>
      <c r="E187" s="91"/>
      <c r="F187" s="90" t="s">
        <v>396</v>
      </c>
      <c r="G187" s="91"/>
      <c r="H187" s="90" t="s">
        <v>397</v>
      </c>
      <c r="I187" s="91"/>
      <c r="J187" s="92" t="s">
        <v>400</v>
      </c>
      <c r="K187" s="92"/>
      <c r="L187" s="93" t="s">
        <v>401</v>
      </c>
      <c r="M187" s="93"/>
      <c r="N187" s="92" t="s">
        <v>506</v>
      </c>
      <c r="O187" s="92"/>
      <c r="P187" s="90" t="s">
        <v>505</v>
      </c>
      <c r="Q187" s="91"/>
      <c r="R187" s="90" t="s">
        <v>398</v>
      </c>
      <c r="S187" s="91"/>
      <c r="T187" s="94" t="s">
        <v>399</v>
      </c>
    </row>
    <row r="188" spans="1:20" x14ac:dyDescent="0.25">
      <c r="A188" s="87"/>
      <c r="B188" s="89"/>
      <c r="C188" s="87"/>
      <c r="D188" s="7" t="s">
        <v>402</v>
      </c>
      <c r="E188" s="19" t="s">
        <v>3</v>
      </c>
      <c r="F188" s="7" t="s">
        <v>402</v>
      </c>
      <c r="G188" s="19" t="s">
        <v>3</v>
      </c>
      <c r="H188" s="7" t="s">
        <v>402</v>
      </c>
      <c r="I188" s="19" t="s">
        <v>3</v>
      </c>
      <c r="J188" s="7" t="s">
        <v>402</v>
      </c>
      <c r="K188" s="19" t="s">
        <v>3</v>
      </c>
      <c r="L188" s="7" t="s">
        <v>402</v>
      </c>
      <c r="M188" s="19" t="s">
        <v>3</v>
      </c>
      <c r="N188" s="7" t="s">
        <v>402</v>
      </c>
      <c r="O188" s="19" t="s">
        <v>3</v>
      </c>
      <c r="P188" s="7" t="s">
        <v>402</v>
      </c>
      <c r="Q188" s="19" t="s">
        <v>3</v>
      </c>
      <c r="R188" s="7" t="s">
        <v>402</v>
      </c>
      <c r="S188" s="19" t="s">
        <v>3</v>
      </c>
      <c r="T188" s="95"/>
    </row>
    <row r="189" spans="1:20" ht="16.5" x14ac:dyDescent="0.25">
      <c r="A189" s="29">
        <v>2</v>
      </c>
      <c r="B189" s="12" t="s">
        <v>489</v>
      </c>
      <c r="C189" s="29">
        <v>11</v>
      </c>
      <c r="D189" s="37" t="s">
        <v>532</v>
      </c>
      <c r="E189" s="20">
        <v>35</v>
      </c>
      <c r="F189" s="29">
        <v>171</v>
      </c>
      <c r="G189" s="20">
        <v>20</v>
      </c>
      <c r="H189" s="29">
        <v>19</v>
      </c>
      <c r="I189" s="20">
        <v>22</v>
      </c>
      <c r="J189" s="29">
        <v>5.18</v>
      </c>
      <c r="K189" s="20">
        <v>50</v>
      </c>
      <c r="L189" s="29"/>
      <c r="M189" s="20"/>
      <c r="N189" s="29"/>
      <c r="O189" s="20"/>
      <c r="P189" s="13"/>
      <c r="Q189" s="20"/>
      <c r="R189" s="29">
        <v>3</v>
      </c>
      <c r="S189" s="20">
        <v>17</v>
      </c>
      <c r="T189" s="14">
        <f t="shared" ref="T189:T191" si="22">SUM(S189+Q189+O189+M189+K189+I189+G189+E189)</f>
        <v>144</v>
      </c>
    </row>
    <row r="190" spans="1:20" ht="16.5" x14ac:dyDescent="0.25">
      <c r="A190" s="29">
        <v>3</v>
      </c>
      <c r="B190" s="12" t="s">
        <v>490</v>
      </c>
      <c r="C190" s="29">
        <v>12</v>
      </c>
      <c r="D190" s="15" t="s">
        <v>533</v>
      </c>
      <c r="E190" s="20">
        <v>36</v>
      </c>
      <c r="F190" s="29">
        <v>183</v>
      </c>
      <c r="G190" s="20">
        <v>26</v>
      </c>
      <c r="H190" s="29">
        <v>35</v>
      </c>
      <c r="I190" s="20">
        <v>56</v>
      </c>
      <c r="J190" s="29">
        <v>5.31</v>
      </c>
      <c r="K190" s="20">
        <v>40</v>
      </c>
      <c r="L190" s="29"/>
      <c r="M190" s="20"/>
      <c r="N190" s="29"/>
      <c r="O190" s="20"/>
      <c r="P190" s="13"/>
      <c r="Q190" s="20"/>
      <c r="R190" s="29">
        <v>13</v>
      </c>
      <c r="S190" s="20">
        <v>57</v>
      </c>
      <c r="T190" s="14">
        <f t="shared" si="22"/>
        <v>215</v>
      </c>
    </row>
    <row r="191" spans="1:20" ht="16.5" x14ac:dyDescent="0.25">
      <c r="A191" s="29">
        <v>4</v>
      </c>
      <c r="B191" s="12" t="s">
        <v>491</v>
      </c>
      <c r="C191" s="29">
        <v>12</v>
      </c>
      <c r="D191" s="37" t="s">
        <v>534</v>
      </c>
      <c r="E191" s="20">
        <v>41</v>
      </c>
      <c r="F191" s="29">
        <v>175</v>
      </c>
      <c r="G191" s="20">
        <v>22</v>
      </c>
      <c r="H191" s="29">
        <v>31</v>
      </c>
      <c r="I191" s="20">
        <v>47</v>
      </c>
      <c r="J191" s="29">
        <v>5.07</v>
      </c>
      <c r="K191" s="20">
        <v>53</v>
      </c>
      <c r="L191" s="29"/>
      <c r="M191" s="20"/>
      <c r="N191" s="29"/>
      <c r="O191" s="20"/>
      <c r="P191" s="13"/>
      <c r="Q191" s="20"/>
      <c r="R191" s="29">
        <v>12</v>
      </c>
      <c r="S191" s="20">
        <v>54</v>
      </c>
      <c r="T191" s="14">
        <f t="shared" si="22"/>
        <v>217</v>
      </c>
    </row>
    <row r="192" spans="1:20" ht="18.75" x14ac:dyDescent="0.25">
      <c r="A192" s="79" t="s">
        <v>407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1"/>
      <c r="T192" s="16">
        <f>SUM(T189:T191)</f>
        <v>576</v>
      </c>
    </row>
    <row r="193" spans="1:20" x14ac:dyDescent="0.25">
      <c r="A193" s="77" t="s">
        <v>403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</row>
    <row r="194" spans="1:20" ht="16.5" x14ac:dyDescent="0.25">
      <c r="A194" s="29">
        <v>1</v>
      </c>
      <c r="B194" s="12" t="s">
        <v>486</v>
      </c>
      <c r="C194" s="29">
        <v>12</v>
      </c>
      <c r="D194" s="37" t="s">
        <v>535</v>
      </c>
      <c r="E194" s="20">
        <v>33</v>
      </c>
      <c r="F194" s="29">
        <v>158</v>
      </c>
      <c r="G194" s="20">
        <v>24</v>
      </c>
      <c r="H194" s="29">
        <v>37</v>
      </c>
      <c r="I194" s="20">
        <v>66</v>
      </c>
      <c r="J194" s="29">
        <v>5.54</v>
      </c>
      <c r="K194" s="20">
        <v>45</v>
      </c>
      <c r="L194" s="29"/>
      <c r="M194" s="20"/>
      <c r="N194" s="29"/>
      <c r="O194" s="20"/>
      <c r="P194" s="13"/>
      <c r="Q194" s="20"/>
      <c r="R194" s="29">
        <v>30</v>
      </c>
      <c r="S194" s="20">
        <v>54</v>
      </c>
      <c r="T194" s="14">
        <f t="shared" ref="T194:T196" si="23">SUM(S194+Q194+O194+M194+K194+I194+G194+E194)</f>
        <v>222</v>
      </c>
    </row>
    <row r="195" spans="1:20" ht="16.5" x14ac:dyDescent="0.25">
      <c r="A195" s="29">
        <v>3</v>
      </c>
      <c r="B195" s="12" t="s">
        <v>487</v>
      </c>
      <c r="C195" s="29">
        <v>12</v>
      </c>
      <c r="D195" s="37" t="s">
        <v>536</v>
      </c>
      <c r="E195" s="20">
        <v>54</v>
      </c>
      <c r="F195" s="29">
        <v>182</v>
      </c>
      <c r="G195" s="20">
        <v>36</v>
      </c>
      <c r="H195" s="29">
        <v>20</v>
      </c>
      <c r="I195" s="20">
        <v>29</v>
      </c>
      <c r="J195" s="29">
        <v>5.15</v>
      </c>
      <c r="K195" s="20">
        <v>59</v>
      </c>
      <c r="L195" s="29"/>
      <c r="M195" s="20"/>
      <c r="N195" s="29"/>
      <c r="O195" s="20"/>
      <c r="P195" s="13"/>
      <c r="Q195" s="20"/>
      <c r="R195" s="29">
        <v>31</v>
      </c>
      <c r="S195" s="20">
        <v>56</v>
      </c>
      <c r="T195" s="14">
        <f t="shared" si="23"/>
        <v>234</v>
      </c>
    </row>
    <row r="196" spans="1:20" ht="16.5" x14ac:dyDescent="0.25">
      <c r="A196" s="29">
        <v>4</v>
      </c>
      <c r="B196" s="12" t="s">
        <v>488</v>
      </c>
      <c r="C196" s="29">
        <v>11</v>
      </c>
      <c r="D196" s="37" t="s">
        <v>537</v>
      </c>
      <c r="E196" s="20">
        <v>34</v>
      </c>
      <c r="F196" s="29">
        <v>163</v>
      </c>
      <c r="G196" s="20">
        <v>26</v>
      </c>
      <c r="H196" s="29">
        <v>29</v>
      </c>
      <c r="I196" s="20">
        <v>50</v>
      </c>
      <c r="J196" s="29">
        <v>5.77</v>
      </c>
      <c r="K196" s="20">
        <v>35</v>
      </c>
      <c r="L196" s="29"/>
      <c r="M196" s="20"/>
      <c r="N196" s="29"/>
      <c r="O196" s="20"/>
      <c r="P196" s="13"/>
      <c r="Q196" s="20"/>
      <c r="R196" s="29">
        <v>61</v>
      </c>
      <c r="S196" s="20">
        <v>70</v>
      </c>
      <c r="T196" s="14">
        <f t="shared" si="23"/>
        <v>215</v>
      </c>
    </row>
    <row r="197" spans="1:20" ht="18.75" x14ac:dyDescent="0.25">
      <c r="A197" s="79" t="s">
        <v>408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1"/>
      <c r="T197" s="16">
        <f>SUM(T194:T196)</f>
        <v>671</v>
      </c>
    </row>
    <row r="198" spans="1:20" ht="20.25" x14ac:dyDescent="0.25">
      <c r="A198" s="82" t="s">
        <v>409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4"/>
      <c r="T198" s="31">
        <f>SUM(T197+T192)</f>
        <v>1247</v>
      </c>
    </row>
    <row r="199" spans="1:20" x14ac:dyDescent="0.25">
      <c r="A199" s="17"/>
      <c r="B199" s="44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96" t="s">
        <v>492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</row>
    <row r="201" spans="1:20" ht="8.25" customHeight="1" x14ac:dyDescent="0.25">
      <c r="A201" s="30"/>
      <c r="B201" s="1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2" spans="1:20" x14ac:dyDescent="0.25">
      <c r="A202" s="85" t="s">
        <v>392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</row>
    <row r="203" spans="1:20" ht="86.25" customHeight="1" x14ac:dyDescent="0.25">
      <c r="A203" s="86" t="s">
        <v>393</v>
      </c>
      <c r="B203" s="88" t="s">
        <v>410</v>
      </c>
      <c r="C203" s="86" t="s">
        <v>394</v>
      </c>
      <c r="D203" s="90" t="s">
        <v>395</v>
      </c>
      <c r="E203" s="91"/>
      <c r="F203" s="90" t="s">
        <v>396</v>
      </c>
      <c r="G203" s="91"/>
      <c r="H203" s="90" t="s">
        <v>397</v>
      </c>
      <c r="I203" s="91"/>
      <c r="J203" s="92" t="s">
        <v>400</v>
      </c>
      <c r="K203" s="92"/>
      <c r="L203" s="93" t="s">
        <v>401</v>
      </c>
      <c r="M203" s="93"/>
      <c r="N203" s="92" t="s">
        <v>506</v>
      </c>
      <c r="O203" s="92"/>
      <c r="P203" s="90" t="s">
        <v>505</v>
      </c>
      <c r="Q203" s="91"/>
      <c r="R203" s="90" t="s">
        <v>398</v>
      </c>
      <c r="S203" s="91"/>
      <c r="T203" s="94" t="s">
        <v>399</v>
      </c>
    </row>
    <row r="204" spans="1:20" x14ac:dyDescent="0.25">
      <c r="A204" s="87"/>
      <c r="B204" s="89"/>
      <c r="C204" s="87"/>
      <c r="D204" s="7" t="s">
        <v>402</v>
      </c>
      <c r="E204" s="19" t="s">
        <v>3</v>
      </c>
      <c r="F204" s="7" t="s">
        <v>402</v>
      </c>
      <c r="G204" s="19" t="s">
        <v>3</v>
      </c>
      <c r="H204" s="7" t="s">
        <v>402</v>
      </c>
      <c r="I204" s="19" t="s">
        <v>3</v>
      </c>
      <c r="J204" s="7" t="s">
        <v>402</v>
      </c>
      <c r="K204" s="19" t="s">
        <v>3</v>
      </c>
      <c r="L204" s="7" t="s">
        <v>402</v>
      </c>
      <c r="M204" s="19" t="s">
        <v>3</v>
      </c>
      <c r="N204" s="7" t="s">
        <v>402</v>
      </c>
      <c r="O204" s="19" t="s">
        <v>3</v>
      </c>
      <c r="P204" s="7" t="s">
        <v>402</v>
      </c>
      <c r="Q204" s="19" t="s">
        <v>3</v>
      </c>
      <c r="R204" s="7" t="s">
        <v>402</v>
      </c>
      <c r="S204" s="19" t="s">
        <v>3</v>
      </c>
      <c r="T204" s="95"/>
    </row>
    <row r="205" spans="1:20" ht="16.5" x14ac:dyDescent="0.25">
      <c r="A205" s="29">
        <v>1</v>
      </c>
      <c r="B205" s="12" t="s">
        <v>493</v>
      </c>
      <c r="C205" s="29">
        <v>12</v>
      </c>
      <c r="D205" s="37" t="s">
        <v>509</v>
      </c>
      <c r="E205" s="20">
        <v>39</v>
      </c>
      <c r="F205" s="29">
        <v>165</v>
      </c>
      <c r="G205" s="20">
        <v>17</v>
      </c>
      <c r="H205" s="29">
        <v>22</v>
      </c>
      <c r="I205" s="20">
        <v>28</v>
      </c>
      <c r="J205" s="29">
        <v>5.56</v>
      </c>
      <c r="K205" s="20">
        <v>26</v>
      </c>
      <c r="L205" s="29"/>
      <c r="M205" s="20"/>
      <c r="N205" s="29"/>
      <c r="O205" s="20"/>
      <c r="P205" s="13"/>
      <c r="Q205" s="20"/>
      <c r="R205" s="29">
        <v>5</v>
      </c>
      <c r="S205" s="20">
        <v>25</v>
      </c>
      <c r="T205" s="14">
        <f t="shared" ref="T205:T207" si="24">SUM(S205+Q205+O205+M205+K205+I205+G205+E205)</f>
        <v>135</v>
      </c>
    </row>
    <row r="206" spans="1:20" ht="16.5" x14ac:dyDescent="0.25">
      <c r="A206" s="29">
        <v>2</v>
      </c>
      <c r="B206" s="12" t="s">
        <v>494</v>
      </c>
      <c r="C206" s="29">
        <v>12</v>
      </c>
      <c r="D206" s="37" t="s">
        <v>510</v>
      </c>
      <c r="E206" s="20">
        <v>28</v>
      </c>
      <c r="F206" s="29">
        <v>172</v>
      </c>
      <c r="G206" s="20">
        <v>21</v>
      </c>
      <c r="H206" s="29">
        <v>34</v>
      </c>
      <c r="I206" s="20">
        <v>54</v>
      </c>
      <c r="J206" s="29">
        <v>5.08</v>
      </c>
      <c r="K206" s="20">
        <v>50</v>
      </c>
      <c r="L206" s="29"/>
      <c r="M206" s="20"/>
      <c r="N206" s="29"/>
      <c r="O206" s="20"/>
      <c r="P206" s="13"/>
      <c r="Q206" s="20"/>
      <c r="R206" s="29">
        <v>10</v>
      </c>
      <c r="S206" s="20">
        <v>45</v>
      </c>
      <c r="T206" s="14">
        <f t="shared" si="24"/>
        <v>198</v>
      </c>
    </row>
    <row r="207" spans="1:20" ht="16.5" x14ac:dyDescent="0.25">
      <c r="A207" s="29">
        <v>4</v>
      </c>
      <c r="B207" s="12" t="s">
        <v>498</v>
      </c>
      <c r="C207" s="29">
        <v>12</v>
      </c>
      <c r="D207" s="37" t="s">
        <v>511</v>
      </c>
      <c r="E207" s="20">
        <v>42</v>
      </c>
      <c r="F207" s="29">
        <v>200</v>
      </c>
      <c r="G207" s="20">
        <v>35</v>
      </c>
      <c r="H207" s="29">
        <v>26</v>
      </c>
      <c r="I207" s="20">
        <v>36</v>
      </c>
      <c r="J207" s="29">
        <v>4.8499999999999996</v>
      </c>
      <c r="K207" s="20">
        <v>56</v>
      </c>
      <c r="L207" s="29"/>
      <c r="M207" s="20"/>
      <c r="N207" s="29"/>
      <c r="O207" s="20"/>
      <c r="P207" s="13"/>
      <c r="Q207" s="20"/>
      <c r="R207" s="29">
        <v>9</v>
      </c>
      <c r="S207" s="20">
        <v>41</v>
      </c>
      <c r="T207" s="14">
        <f t="shared" si="24"/>
        <v>210</v>
      </c>
    </row>
    <row r="208" spans="1:20" ht="18.75" x14ac:dyDescent="0.25">
      <c r="A208" s="79" t="s">
        <v>407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1"/>
      <c r="T208" s="16">
        <f>SUM(T205:T207)</f>
        <v>543</v>
      </c>
    </row>
    <row r="209" spans="1:20" x14ac:dyDescent="0.25">
      <c r="A209" s="77" t="s">
        <v>403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</row>
    <row r="210" spans="1:20" ht="16.5" x14ac:dyDescent="0.25">
      <c r="A210" s="29">
        <v>1</v>
      </c>
      <c r="B210" s="12" t="s">
        <v>495</v>
      </c>
      <c r="C210" s="29">
        <v>12</v>
      </c>
      <c r="D210" s="37" t="s">
        <v>512</v>
      </c>
      <c r="E210" s="20">
        <v>36</v>
      </c>
      <c r="F210" s="29">
        <v>150</v>
      </c>
      <c r="G210" s="20">
        <v>20</v>
      </c>
      <c r="H210" s="29">
        <v>16</v>
      </c>
      <c r="I210" s="20">
        <v>21</v>
      </c>
      <c r="J210" s="29">
        <v>5.46</v>
      </c>
      <c r="K210" s="20">
        <v>45</v>
      </c>
      <c r="L210" s="29"/>
      <c r="M210" s="20"/>
      <c r="N210" s="29"/>
      <c r="O210" s="20"/>
      <c r="P210" s="13"/>
      <c r="Q210" s="20"/>
      <c r="R210" s="29">
        <v>2</v>
      </c>
      <c r="S210" s="20">
        <v>2</v>
      </c>
      <c r="T210" s="14">
        <f t="shared" ref="T210:T212" si="25">SUM(S210+Q210+O210+M210+K210+I210+G210+E210)</f>
        <v>124</v>
      </c>
    </row>
    <row r="211" spans="1:20" ht="16.5" x14ac:dyDescent="0.25">
      <c r="A211" s="29">
        <v>2</v>
      </c>
      <c r="B211" s="12" t="s">
        <v>496</v>
      </c>
      <c r="C211" s="29">
        <v>12</v>
      </c>
      <c r="D211" s="37" t="s">
        <v>513</v>
      </c>
      <c r="E211" s="20">
        <v>50</v>
      </c>
      <c r="F211" s="29">
        <v>200</v>
      </c>
      <c r="G211" s="20">
        <v>50</v>
      </c>
      <c r="H211" s="29">
        <v>27</v>
      </c>
      <c r="I211" s="20">
        <v>44</v>
      </c>
      <c r="J211" s="29">
        <v>5.17</v>
      </c>
      <c r="K211" s="20">
        <v>56</v>
      </c>
      <c r="L211" s="29"/>
      <c r="M211" s="20"/>
      <c r="N211" s="29"/>
      <c r="O211" s="20"/>
      <c r="P211" s="13"/>
      <c r="Q211" s="20"/>
      <c r="R211" s="29">
        <v>12</v>
      </c>
      <c r="S211" s="20">
        <v>18</v>
      </c>
      <c r="T211" s="14">
        <f t="shared" si="25"/>
        <v>218</v>
      </c>
    </row>
    <row r="212" spans="1:20" ht="16.5" x14ac:dyDescent="0.25">
      <c r="A212" s="29">
        <v>4</v>
      </c>
      <c r="B212" s="12" t="s">
        <v>497</v>
      </c>
      <c r="C212" s="29">
        <v>12</v>
      </c>
      <c r="D212" s="37" t="s">
        <v>514</v>
      </c>
      <c r="E212" s="20">
        <v>35</v>
      </c>
      <c r="F212" s="29">
        <v>153</v>
      </c>
      <c r="G212" s="20">
        <v>21</v>
      </c>
      <c r="H212" s="29">
        <v>17</v>
      </c>
      <c r="I212" s="20">
        <v>23</v>
      </c>
      <c r="J212" s="29">
        <v>5.75</v>
      </c>
      <c r="K212" s="20">
        <v>30</v>
      </c>
      <c r="L212" s="29"/>
      <c r="M212" s="20"/>
      <c r="N212" s="29"/>
      <c r="O212" s="20"/>
      <c r="P212" s="13"/>
      <c r="Q212" s="20"/>
      <c r="R212" s="29">
        <v>7</v>
      </c>
      <c r="S212" s="20">
        <v>8</v>
      </c>
      <c r="T212" s="14">
        <f t="shared" si="25"/>
        <v>117</v>
      </c>
    </row>
    <row r="213" spans="1:20" ht="18.75" x14ac:dyDescent="0.25">
      <c r="A213" s="79" t="s">
        <v>408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1"/>
      <c r="T213" s="16">
        <f>SUM(T210:T212)</f>
        <v>459</v>
      </c>
    </row>
    <row r="214" spans="1:20" ht="20.25" x14ac:dyDescent="0.25">
      <c r="A214" s="82" t="s">
        <v>409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4"/>
      <c r="T214" s="31">
        <f>SUM(T213+T208)</f>
        <v>1002</v>
      </c>
    </row>
    <row r="215" spans="1:20" x14ac:dyDescent="0.25">
      <c r="A215" s="17"/>
      <c r="B215" s="44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x14ac:dyDescent="0.25">
      <c r="A216" s="96" t="s">
        <v>499</v>
      </c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</row>
    <row r="217" spans="1:20" ht="8.25" customHeight="1" x14ac:dyDescent="0.25">
      <c r="A217" s="40"/>
      <c r="B217" s="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x14ac:dyDescent="0.25">
      <c r="A218" s="85" t="s">
        <v>392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</row>
    <row r="219" spans="1:20" ht="86.25" customHeight="1" x14ac:dyDescent="0.25">
      <c r="A219" s="86" t="s">
        <v>393</v>
      </c>
      <c r="B219" s="88" t="s">
        <v>410</v>
      </c>
      <c r="C219" s="86" t="s">
        <v>394</v>
      </c>
      <c r="D219" s="90" t="s">
        <v>395</v>
      </c>
      <c r="E219" s="91"/>
      <c r="F219" s="90" t="s">
        <v>396</v>
      </c>
      <c r="G219" s="91"/>
      <c r="H219" s="90" t="s">
        <v>397</v>
      </c>
      <c r="I219" s="91"/>
      <c r="J219" s="92" t="s">
        <v>400</v>
      </c>
      <c r="K219" s="92"/>
      <c r="L219" s="93" t="s">
        <v>401</v>
      </c>
      <c r="M219" s="93"/>
      <c r="N219" s="92" t="s">
        <v>506</v>
      </c>
      <c r="O219" s="92"/>
      <c r="P219" s="90" t="s">
        <v>505</v>
      </c>
      <c r="Q219" s="91"/>
      <c r="R219" s="90" t="s">
        <v>398</v>
      </c>
      <c r="S219" s="91"/>
      <c r="T219" s="94" t="s">
        <v>399</v>
      </c>
    </row>
    <row r="220" spans="1:20" x14ac:dyDescent="0.25">
      <c r="A220" s="87"/>
      <c r="B220" s="89"/>
      <c r="C220" s="87"/>
      <c r="D220" s="7" t="s">
        <v>402</v>
      </c>
      <c r="E220" s="19" t="s">
        <v>3</v>
      </c>
      <c r="F220" s="7" t="s">
        <v>402</v>
      </c>
      <c r="G220" s="19" t="s">
        <v>3</v>
      </c>
      <c r="H220" s="7" t="s">
        <v>402</v>
      </c>
      <c r="I220" s="19" t="s">
        <v>3</v>
      </c>
      <c r="J220" s="7" t="s">
        <v>402</v>
      </c>
      <c r="K220" s="19" t="s">
        <v>3</v>
      </c>
      <c r="L220" s="7" t="s">
        <v>402</v>
      </c>
      <c r="M220" s="19" t="s">
        <v>3</v>
      </c>
      <c r="N220" s="7" t="s">
        <v>402</v>
      </c>
      <c r="O220" s="19" t="s">
        <v>3</v>
      </c>
      <c r="P220" s="7" t="s">
        <v>402</v>
      </c>
      <c r="Q220" s="19" t="s">
        <v>3</v>
      </c>
      <c r="R220" s="7" t="s">
        <v>402</v>
      </c>
      <c r="S220" s="19" t="s">
        <v>3</v>
      </c>
      <c r="T220" s="95"/>
    </row>
    <row r="221" spans="1:20" ht="16.5" x14ac:dyDescent="0.25">
      <c r="A221" s="37">
        <v>1</v>
      </c>
      <c r="B221" s="12" t="s">
        <v>500</v>
      </c>
      <c r="C221" s="37">
        <v>12</v>
      </c>
      <c r="D221" s="37" t="s">
        <v>582</v>
      </c>
      <c r="E221" s="20">
        <v>35</v>
      </c>
      <c r="F221" s="37">
        <v>173</v>
      </c>
      <c r="G221" s="20">
        <v>21</v>
      </c>
      <c r="H221" s="37">
        <v>21</v>
      </c>
      <c r="I221" s="20">
        <v>26</v>
      </c>
      <c r="J221" s="37">
        <v>5.52</v>
      </c>
      <c r="K221" s="20">
        <v>30</v>
      </c>
      <c r="L221" s="37"/>
      <c r="M221" s="20"/>
      <c r="N221" s="37"/>
      <c r="O221" s="20"/>
      <c r="P221" s="13"/>
      <c r="Q221" s="20"/>
      <c r="R221" s="37">
        <v>0</v>
      </c>
      <c r="S221" s="20">
        <v>0</v>
      </c>
      <c r="T221" s="14">
        <f t="shared" ref="T221:T222" si="26">SUM(S221+Q221+O221+M221+K221+I221+G221+E221)</f>
        <v>112</v>
      </c>
    </row>
    <row r="222" spans="1:20" ht="16.5" x14ac:dyDescent="0.25">
      <c r="A222" s="37">
        <v>2</v>
      </c>
      <c r="B222" s="12" t="s">
        <v>501</v>
      </c>
      <c r="C222" s="37">
        <v>12</v>
      </c>
      <c r="D222" s="37" t="s">
        <v>583</v>
      </c>
      <c r="E222" s="20">
        <v>45</v>
      </c>
      <c r="F222" s="37">
        <v>163</v>
      </c>
      <c r="G222" s="20">
        <v>16</v>
      </c>
      <c r="H222" s="37">
        <v>20</v>
      </c>
      <c r="I222" s="20">
        <v>24</v>
      </c>
      <c r="J222" s="37">
        <v>5.74</v>
      </c>
      <c r="K222" s="20">
        <v>22</v>
      </c>
      <c r="L222" s="37"/>
      <c r="M222" s="20"/>
      <c r="N222" s="37"/>
      <c r="O222" s="20"/>
      <c r="P222" s="13"/>
      <c r="Q222" s="20"/>
      <c r="R222" s="37">
        <v>4</v>
      </c>
      <c r="S222" s="20">
        <v>21</v>
      </c>
      <c r="T222" s="14">
        <f t="shared" si="26"/>
        <v>128</v>
      </c>
    </row>
    <row r="223" spans="1:20" ht="16.5" x14ac:dyDescent="0.25">
      <c r="A223" s="37">
        <v>3</v>
      </c>
      <c r="B223" s="12" t="s">
        <v>581</v>
      </c>
      <c r="C223" s="37">
        <v>11</v>
      </c>
      <c r="D223" s="37" t="s">
        <v>584</v>
      </c>
      <c r="E223" s="20">
        <v>61</v>
      </c>
      <c r="F223" s="37">
        <v>209</v>
      </c>
      <c r="G223" s="20">
        <v>54</v>
      </c>
      <c r="H223" s="37">
        <v>26</v>
      </c>
      <c r="I223" s="20">
        <v>41</v>
      </c>
      <c r="J223" s="37">
        <v>4.76</v>
      </c>
      <c r="K223" s="20">
        <v>66</v>
      </c>
      <c r="L223" s="37"/>
      <c r="M223" s="20"/>
      <c r="N223" s="37"/>
      <c r="O223" s="20"/>
      <c r="P223" s="13"/>
      <c r="Q223" s="20"/>
      <c r="R223" s="37">
        <v>7</v>
      </c>
      <c r="S223" s="20">
        <v>38</v>
      </c>
      <c r="T223" s="14">
        <f>SUM(S223+Q223+O223+M223+K223+I223+G223+E223)</f>
        <v>260</v>
      </c>
    </row>
    <row r="224" spans="1:20" ht="18.75" x14ac:dyDescent="0.25">
      <c r="A224" s="79" t="s">
        <v>407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1"/>
      <c r="T224" s="16">
        <f>SUM(T221:T223)</f>
        <v>500</v>
      </c>
    </row>
    <row r="225" spans="1:20" x14ac:dyDescent="0.25">
      <c r="A225" s="77" t="s">
        <v>403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</row>
    <row r="226" spans="1:20" ht="16.5" x14ac:dyDescent="0.25">
      <c r="A226" s="37">
        <v>1</v>
      </c>
      <c r="B226" s="12" t="s">
        <v>502</v>
      </c>
      <c r="C226" s="37">
        <v>12</v>
      </c>
      <c r="D226" s="37" t="s">
        <v>585</v>
      </c>
      <c r="E226" s="20">
        <v>30</v>
      </c>
      <c r="F226" s="37">
        <v>165</v>
      </c>
      <c r="G226" s="20">
        <v>27</v>
      </c>
      <c r="H226" s="37">
        <v>19</v>
      </c>
      <c r="I226" s="20">
        <v>27</v>
      </c>
      <c r="J226" s="37">
        <v>5.92</v>
      </c>
      <c r="K226" s="20">
        <v>22</v>
      </c>
      <c r="L226" s="37"/>
      <c r="M226" s="20"/>
      <c r="N226" s="37"/>
      <c r="O226" s="20"/>
      <c r="P226" s="13"/>
      <c r="Q226" s="20"/>
      <c r="R226" s="37">
        <v>0</v>
      </c>
      <c r="S226" s="20">
        <v>0</v>
      </c>
      <c r="T226" s="14">
        <f t="shared" ref="T226:T228" si="27">SUM(S226+Q226+O226+M226+K226+I226+G226+E226)</f>
        <v>106</v>
      </c>
    </row>
    <row r="227" spans="1:20" ht="16.5" x14ac:dyDescent="0.25">
      <c r="A227" s="37">
        <v>2</v>
      </c>
      <c r="B227" s="12" t="s">
        <v>503</v>
      </c>
      <c r="C227" s="37">
        <v>12</v>
      </c>
      <c r="D227" s="37" t="s">
        <v>586</v>
      </c>
      <c r="E227" s="20">
        <v>38</v>
      </c>
      <c r="F227" s="37">
        <v>163</v>
      </c>
      <c r="G227" s="20">
        <v>26</v>
      </c>
      <c r="H227" s="37">
        <v>23</v>
      </c>
      <c r="I227" s="20">
        <v>35</v>
      </c>
      <c r="J227" s="37">
        <v>5.62</v>
      </c>
      <c r="K227" s="20">
        <v>35</v>
      </c>
      <c r="L227" s="37"/>
      <c r="M227" s="20"/>
      <c r="N227" s="37"/>
      <c r="O227" s="20"/>
      <c r="P227" s="13"/>
      <c r="Q227" s="20"/>
      <c r="R227" s="37">
        <v>24</v>
      </c>
      <c r="S227" s="20">
        <v>42</v>
      </c>
      <c r="T227" s="14">
        <f t="shared" si="27"/>
        <v>176</v>
      </c>
    </row>
    <row r="228" spans="1:20" ht="16.5" x14ac:dyDescent="0.25">
      <c r="A228" s="37">
        <v>3</v>
      </c>
      <c r="B228" s="12" t="s">
        <v>504</v>
      </c>
      <c r="C228" s="37">
        <v>12</v>
      </c>
      <c r="D228" s="37" t="s">
        <v>585</v>
      </c>
      <c r="E228" s="20">
        <v>30</v>
      </c>
      <c r="F228" s="37">
        <v>156</v>
      </c>
      <c r="G228" s="20">
        <v>23</v>
      </c>
      <c r="H228" s="37">
        <v>24</v>
      </c>
      <c r="I228" s="20">
        <v>37</v>
      </c>
      <c r="J228" s="49">
        <v>5.4</v>
      </c>
      <c r="K228" s="20">
        <v>50</v>
      </c>
      <c r="L228" s="37"/>
      <c r="M228" s="20"/>
      <c r="N228" s="37"/>
      <c r="O228" s="20"/>
      <c r="P228" s="13"/>
      <c r="Q228" s="20"/>
      <c r="R228" s="37">
        <v>0</v>
      </c>
      <c r="S228" s="20">
        <v>0</v>
      </c>
      <c r="T228" s="14">
        <f t="shared" si="27"/>
        <v>140</v>
      </c>
    </row>
    <row r="229" spans="1:20" ht="18.75" x14ac:dyDescent="0.25">
      <c r="A229" s="79" t="s">
        <v>408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1"/>
      <c r="T229" s="16">
        <f>SUM(T226:T228)</f>
        <v>422</v>
      </c>
    </row>
    <row r="230" spans="1:20" ht="20.25" x14ac:dyDescent="0.25">
      <c r="A230" s="82" t="s">
        <v>409</v>
      </c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4"/>
      <c r="T230" s="31">
        <f>SUM(T229+T224)</f>
        <v>922</v>
      </c>
    </row>
    <row r="231" spans="1:20" x14ac:dyDescent="0.25">
      <c r="A231" s="17"/>
      <c r="B231" s="44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7"/>
      <c r="B232" s="45" t="s">
        <v>404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7"/>
      <c r="B233" s="44"/>
      <c r="C233" s="18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7"/>
      <c r="B234" s="45" t="s">
        <v>405</v>
      </c>
      <c r="C234" s="18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</sheetData>
  <sheetProtection formatColumns="0" formatRows="0" deleteColumns="0" deleteRows="0" selectLockedCells="1" selectUnlockedCells="1"/>
  <mergeCells count="258">
    <mergeCell ref="A1:T1"/>
    <mergeCell ref="T155:T156"/>
    <mergeCell ref="A155:A156"/>
    <mergeCell ref="B155:B156"/>
    <mergeCell ref="C155:C156"/>
    <mergeCell ref="D155:E155"/>
    <mergeCell ref="F155:G155"/>
    <mergeCell ref="H155:I155"/>
    <mergeCell ref="P155:Q155"/>
    <mergeCell ref="R155:S155"/>
    <mergeCell ref="A114:T114"/>
    <mergeCell ref="A113:S113"/>
    <mergeCell ref="A118:S118"/>
    <mergeCell ref="A193:T193"/>
    <mergeCell ref="J187:K187"/>
    <mergeCell ref="L187:M187"/>
    <mergeCell ref="N187:O187"/>
    <mergeCell ref="A192:S192"/>
    <mergeCell ref="A197:S197"/>
    <mergeCell ref="B139:B140"/>
    <mergeCell ref="A139:A140"/>
    <mergeCell ref="T171:T172"/>
    <mergeCell ref="B171:B172"/>
    <mergeCell ref="P124:Q124"/>
    <mergeCell ref="R124:S124"/>
    <mergeCell ref="A130:T130"/>
    <mergeCell ref="A129:S129"/>
    <mergeCell ref="A133:S133"/>
    <mergeCell ref="A134:S134"/>
    <mergeCell ref="A119:S119"/>
    <mergeCell ref="A121:T121"/>
    <mergeCell ref="A123:T123"/>
    <mergeCell ref="J124:K124"/>
    <mergeCell ref="L124:M124"/>
    <mergeCell ref="A57:T57"/>
    <mergeCell ref="A59:T59"/>
    <mergeCell ref="A73:T73"/>
    <mergeCell ref="A75:T75"/>
    <mergeCell ref="A66:T66"/>
    <mergeCell ref="A161:T161"/>
    <mergeCell ref="J60:K60"/>
    <mergeCell ref="L60:M60"/>
    <mergeCell ref="N60:O60"/>
    <mergeCell ref="P60:Q60"/>
    <mergeCell ref="R60:S60"/>
    <mergeCell ref="B92:B93"/>
    <mergeCell ref="A92:A93"/>
    <mergeCell ref="C92:C93"/>
    <mergeCell ref="D92:E92"/>
    <mergeCell ref="F92:G92"/>
    <mergeCell ref="H92:I92"/>
    <mergeCell ref="T60:T61"/>
    <mergeCell ref="H60:I60"/>
    <mergeCell ref="F60:G60"/>
    <mergeCell ref="D60:E60"/>
    <mergeCell ref="C60:C61"/>
    <mergeCell ref="A97:S97"/>
    <mergeCell ref="A102:S102"/>
    <mergeCell ref="D203:E203"/>
    <mergeCell ref="F203:G203"/>
    <mergeCell ref="H203:I203"/>
    <mergeCell ref="A209:T209"/>
    <mergeCell ref="A213:S213"/>
    <mergeCell ref="A168:T168"/>
    <mergeCell ref="A170:T170"/>
    <mergeCell ref="A202:T202"/>
    <mergeCell ref="P203:Q203"/>
    <mergeCell ref="R203:S203"/>
    <mergeCell ref="T203:T204"/>
    <mergeCell ref="A184:T184"/>
    <mergeCell ref="A186:T186"/>
    <mergeCell ref="D187:E187"/>
    <mergeCell ref="F187:G187"/>
    <mergeCell ref="H187:I187"/>
    <mergeCell ref="A187:A188"/>
    <mergeCell ref="B187:B188"/>
    <mergeCell ref="A203:A204"/>
    <mergeCell ref="J171:K171"/>
    <mergeCell ref="A198:S198"/>
    <mergeCell ref="T187:T188"/>
    <mergeCell ref="R187:S187"/>
    <mergeCell ref="P187:Q187"/>
    <mergeCell ref="A214:S214"/>
    <mergeCell ref="A2:T2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5:T5"/>
    <mergeCell ref="A4:T4"/>
    <mergeCell ref="B7:T7"/>
    <mergeCell ref="P12:Q12"/>
    <mergeCell ref="R12:S12"/>
    <mergeCell ref="A6:U6"/>
    <mergeCell ref="A50:T50"/>
    <mergeCell ref="T44:T45"/>
    <mergeCell ref="B203:B204"/>
    <mergeCell ref="C203:C204"/>
    <mergeCell ref="A103:S103"/>
    <mergeCell ref="L92:M92"/>
    <mergeCell ref="A89:T89"/>
    <mergeCell ref="A91:T91"/>
    <mergeCell ref="J92:K92"/>
    <mergeCell ref="A81:S81"/>
    <mergeCell ref="A86:S86"/>
    <mergeCell ref="A87:S87"/>
    <mergeCell ref="P92:Q92"/>
    <mergeCell ref="R92:S92"/>
    <mergeCell ref="T92:T93"/>
    <mergeCell ref="A82:T82"/>
    <mergeCell ref="N92:O92"/>
    <mergeCell ref="A98:T98"/>
    <mergeCell ref="A105:T105"/>
    <mergeCell ref="A107:T107"/>
    <mergeCell ref="J108:K108"/>
    <mergeCell ref="L108:M108"/>
    <mergeCell ref="N108:O108"/>
    <mergeCell ref="P108:Q108"/>
    <mergeCell ref="R108:S108"/>
    <mergeCell ref="T108:T109"/>
    <mergeCell ref="D108:E108"/>
    <mergeCell ref="F108:G108"/>
    <mergeCell ref="H108:I108"/>
    <mergeCell ref="A108:A109"/>
    <mergeCell ref="B108:B109"/>
    <mergeCell ref="C108:C109"/>
    <mergeCell ref="N124:O124"/>
    <mergeCell ref="T124:T125"/>
    <mergeCell ref="A124:A125"/>
    <mergeCell ref="B124:B125"/>
    <mergeCell ref="C124:C125"/>
    <mergeCell ref="D124:E124"/>
    <mergeCell ref="F124:G124"/>
    <mergeCell ref="H124:I124"/>
    <mergeCell ref="J155:K155"/>
    <mergeCell ref="L155:M155"/>
    <mergeCell ref="N155:O155"/>
    <mergeCell ref="A136:T136"/>
    <mergeCell ref="A138:T138"/>
    <mergeCell ref="J139:K139"/>
    <mergeCell ref="L139:M139"/>
    <mergeCell ref="N139:O139"/>
    <mergeCell ref="A145:T145"/>
    <mergeCell ref="P139:Q139"/>
    <mergeCell ref="A144:S144"/>
    <mergeCell ref="A149:S149"/>
    <mergeCell ref="A150:S150"/>
    <mergeCell ref="R139:S139"/>
    <mergeCell ref="T139:T140"/>
    <mergeCell ref="A152:T152"/>
    <mergeCell ref="A154:T154"/>
    <mergeCell ref="C139:C140"/>
    <mergeCell ref="D139:E139"/>
    <mergeCell ref="F139:G139"/>
    <mergeCell ref="H139:I139"/>
    <mergeCell ref="A17:S17"/>
    <mergeCell ref="A22:S22"/>
    <mergeCell ref="A23:S23"/>
    <mergeCell ref="A33:S33"/>
    <mergeCell ref="A38:S38"/>
    <mergeCell ref="A39:S39"/>
    <mergeCell ref="A49:S49"/>
    <mergeCell ref="A54:S54"/>
    <mergeCell ref="A55:S55"/>
    <mergeCell ref="A44:A45"/>
    <mergeCell ref="B44:B45"/>
    <mergeCell ref="C44:C45"/>
    <mergeCell ref="D44:E44"/>
    <mergeCell ref="F44:G44"/>
    <mergeCell ref="H44:I44"/>
    <mergeCell ref="P44:Q44"/>
    <mergeCell ref="R44:S44"/>
    <mergeCell ref="A28:A29"/>
    <mergeCell ref="B28:B29"/>
    <mergeCell ref="R28:S28"/>
    <mergeCell ref="A34:T34"/>
    <mergeCell ref="J44:K44"/>
    <mergeCell ref="L44:M44"/>
    <mergeCell ref="J28:K28"/>
    <mergeCell ref="L28:M28"/>
    <mergeCell ref="N28:O28"/>
    <mergeCell ref="A25:T25"/>
    <mergeCell ref="A27:T27"/>
    <mergeCell ref="N44:O44"/>
    <mergeCell ref="A41:T41"/>
    <mergeCell ref="A43:T43"/>
    <mergeCell ref="A18:T18"/>
    <mergeCell ref="D28:E28"/>
    <mergeCell ref="F28:G28"/>
    <mergeCell ref="H28:I28"/>
    <mergeCell ref="T28:T29"/>
    <mergeCell ref="P28:Q28"/>
    <mergeCell ref="B60:B61"/>
    <mergeCell ref="A60:A61"/>
    <mergeCell ref="P76:Q76"/>
    <mergeCell ref="R76:S76"/>
    <mergeCell ref="T76:T77"/>
    <mergeCell ref="C76:C77"/>
    <mergeCell ref="D76:E76"/>
    <mergeCell ref="F76:G76"/>
    <mergeCell ref="H76:I76"/>
    <mergeCell ref="B76:B77"/>
    <mergeCell ref="A76:A77"/>
    <mergeCell ref="A65:S65"/>
    <mergeCell ref="A70:S70"/>
    <mergeCell ref="A71:S71"/>
    <mergeCell ref="J76:K76"/>
    <mergeCell ref="L76:M76"/>
    <mergeCell ref="N76:O76"/>
    <mergeCell ref="C28:C29"/>
    <mergeCell ref="A216:T216"/>
    <mergeCell ref="A224:S224"/>
    <mergeCell ref="A160:S160"/>
    <mergeCell ref="A165:S165"/>
    <mergeCell ref="A166:S166"/>
    <mergeCell ref="A176:S176"/>
    <mergeCell ref="A181:S181"/>
    <mergeCell ref="A182:S182"/>
    <mergeCell ref="A177:T177"/>
    <mergeCell ref="A171:A172"/>
    <mergeCell ref="C171:C172"/>
    <mergeCell ref="D171:E171"/>
    <mergeCell ref="F171:G171"/>
    <mergeCell ref="H171:I171"/>
    <mergeCell ref="A208:S208"/>
    <mergeCell ref="C187:C188"/>
    <mergeCell ref="J203:K203"/>
    <mergeCell ref="L203:M203"/>
    <mergeCell ref="N203:O203"/>
    <mergeCell ref="A200:T200"/>
    <mergeCell ref="L171:M171"/>
    <mergeCell ref="N171:O171"/>
    <mergeCell ref="P171:Q171"/>
    <mergeCell ref="R171:S171"/>
    <mergeCell ref="A225:T225"/>
    <mergeCell ref="A229:S229"/>
    <mergeCell ref="A230:S230"/>
    <mergeCell ref="A218:T218"/>
    <mergeCell ref="A219:A220"/>
    <mergeCell ref="B219:B220"/>
    <mergeCell ref="C219:C220"/>
    <mergeCell ref="D219:E219"/>
    <mergeCell ref="F219:G219"/>
    <mergeCell ref="H219:I219"/>
    <mergeCell ref="J219:K219"/>
    <mergeCell ref="L219:M219"/>
    <mergeCell ref="N219:O219"/>
    <mergeCell ref="P219:Q219"/>
    <mergeCell ref="R219:S219"/>
    <mergeCell ref="T219:T220"/>
  </mergeCells>
  <dataValidations count="1">
    <dataValidation type="decimal" showInputMessage="1" showErrorMessage="1" sqref="P221 P205 P173 P94 P62 P46 P78 P141 P110 P126 P157 P30 P14">
      <formula1>-100</formula1>
      <formula2>80</formula2>
    </dataValidation>
  </dataValidations>
  <pageMargins left="0.62992125984251968" right="7.874015748031496E-2" top="0.54" bottom="0.87" header="0.31496062992125984" footer="0.65"/>
  <pageSetup paperSize="9" scale="61" fitToWidth="13" fitToHeight="1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2"/>
  <sheetViews>
    <sheetView topLeftCell="A4" zoomScale="80" zoomScaleNormal="80" zoomScalePageLayoutView="55" workbookViewId="0">
      <selection activeCell="L10" sqref="L10:Q13"/>
    </sheetView>
  </sheetViews>
  <sheetFormatPr defaultRowHeight="15.75" x14ac:dyDescent="0.25"/>
  <cols>
    <col min="1" max="1" width="4.875" customWidth="1"/>
    <col min="2" max="2" width="32.25" style="46" customWidth="1"/>
  </cols>
  <sheetData>
    <row r="1" spans="1:20" x14ac:dyDescent="0.25">
      <c r="A1" s="105" t="s">
        <v>609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8.75" x14ac:dyDescent="0.25">
      <c r="A2" s="97" t="s">
        <v>389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x14ac:dyDescent="0.25">
      <c r="A3" s="10"/>
      <c r="B3" s="4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8.75" x14ac:dyDescent="0.25">
      <c r="A4" s="97" t="s">
        <v>390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18.75" x14ac:dyDescent="0.25">
      <c r="A5" s="97" t="s">
        <v>391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x14ac:dyDescent="0.25">
      <c r="A6" s="11"/>
      <c r="B6" s="74" t="s">
        <v>411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x14ac:dyDescent="0.25">
      <c r="A7" s="11"/>
      <c r="B7" s="74" t="s">
        <v>412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x14ac:dyDescent="0.25">
      <c r="A8" s="96" t="s">
        <v>413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x14ac:dyDescent="0.25">
      <c r="A9" s="85" t="s">
        <v>392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86.25" customHeight="1" x14ac:dyDescent="0.25">
      <c r="A10" s="86" t="s">
        <v>393</v>
      </c>
      <c r="B10" s="99" t="s">
        <v>410</v>
      </c>
      <c r="C10" s="86" t="s">
        <v>394</v>
      </c>
      <c r="D10" s="90" t="s">
        <v>395</v>
      </c>
      <c r="E10" s="91"/>
      <c r="F10" s="90" t="s">
        <v>396</v>
      </c>
      <c r="G10" s="91"/>
      <c r="H10" s="90" t="s">
        <v>397</v>
      </c>
      <c r="I10" s="91"/>
      <c r="J10" s="92" t="s">
        <v>400</v>
      </c>
      <c r="K10" s="92"/>
      <c r="L10" s="109" t="s">
        <v>401</v>
      </c>
      <c r="M10" s="110"/>
      <c r="N10" s="90" t="s">
        <v>506</v>
      </c>
      <c r="O10" s="91"/>
      <c r="P10" s="90" t="s">
        <v>505</v>
      </c>
      <c r="Q10" s="91"/>
      <c r="R10" s="90" t="s">
        <v>398</v>
      </c>
      <c r="S10" s="91"/>
      <c r="T10" s="32" t="s">
        <v>399</v>
      </c>
    </row>
    <row r="11" spans="1:20" x14ac:dyDescent="0.25">
      <c r="A11" s="87"/>
      <c r="B11" s="100"/>
      <c r="C11" s="87"/>
      <c r="D11" s="7" t="s">
        <v>402</v>
      </c>
      <c r="E11" s="19" t="s">
        <v>3</v>
      </c>
      <c r="F11" s="7" t="s">
        <v>402</v>
      </c>
      <c r="G11" s="19" t="s">
        <v>3</v>
      </c>
      <c r="H11" s="7" t="s">
        <v>402</v>
      </c>
      <c r="I11" s="19" t="s">
        <v>3</v>
      </c>
      <c r="J11" s="7" t="s">
        <v>402</v>
      </c>
      <c r="K11" s="19" t="s">
        <v>3</v>
      </c>
      <c r="L11" s="7" t="s">
        <v>402</v>
      </c>
      <c r="M11" s="19" t="s">
        <v>3</v>
      </c>
      <c r="N11" s="7" t="s">
        <v>402</v>
      </c>
      <c r="O11" s="19" t="s">
        <v>3</v>
      </c>
      <c r="P11" s="7" t="s">
        <v>402</v>
      </c>
      <c r="Q11" s="19" t="s">
        <v>3</v>
      </c>
      <c r="R11" s="7" t="s">
        <v>402</v>
      </c>
      <c r="S11" s="19" t="s">
        <v>3</v>
      </c>
      <c r="T11" s="32"/>
    </row>
    <row r="12" spans="1:20" ht="16.5" x14ac:dyDescent="0.25">
      <c r="A12" s="37">
        <v>2</v>
      </c>
      <c r="B12" s="12" t="s">
        <v>414</v>
      </c>
      <c r="C12" s="37">
        <v>12</v>
      </c>
      <c r="D12" s="37" t="s">
        <v>570</v>
      </c>
      <c r="E12" s="20">
        <v>55</v>
      </c>
      <c r="F12" s="37">
        <v>190</v>
      </c>
      <c r="G12" s="20">
        <v>30</v>
      </c>
      <c r="H12" s="37">
        <v>25</v>
      </c>
      <c r="I12" s="20">
        <v>34</v>
      </c>
      <c r="J12" s="37">
        <v>4.75</v>
      </c>
      <c r="K12" s="20">
        <v>59</v>
      </c>
      <c r="L12" s="37"/>
      <c r="M12" s="20"/>
      <c r="N12" s="37"/>
      <c r="O12" s="20"/>
      <c r="P12" s="13"/>
      <c r="Q12" s="20"/>
      <c r="R12" s="37">
        <v>7</v>
      </c>
      <c r="S12" s="20">
        <v>33</v>
      </c>
      <c r="T12" s="14">
        <f>SUM(S12+Q12+O12+M12+K12+I12+G12+E12)</f>
        <v>211</v>
      </c>
    </row>
    <row r="13" spans="1:20" ht="16.5" x14ac:dyDescent="0.25">
      <c r="A13" s="37">
        <v>3</v>
      </c>
      <c r="B13" s="12" t="s">
        <v>415</v>
      </c>
      <c r="C13" s="37">
        <v>12</v>
      </c>
      <c r="D13" s="15" t="s">
        <v>571</v>
      </c>
      <c r="E13" s="20">
        <v>42</v>
      </c>
      <c r="F13" s="37">
        <v>184</v>
      </c>
      <c r="G13" s="20">
        <v>27</v>
      </c>
      <c r="H13" s="37">
        <v>332</v>
      </c>
      <c r="I13" s="20">
        <v>50</v>
      </c>
      <c r="J13" s="37">
        <v>4.84</v>
      </c>
      <c r="K13" s="20">
        <v>56</v>
      </c>
      <c r="L13" s="37"/>
      <c r="M13" s="20"/>
      <c r="N13" s="37"/>
      <c r="O13" s="20"/>
      <c r="P13" s="13"/>
      <c r="Q13" s="20"/>
      <c r="R13" s="37">
        <v>6</v>
      </c>
      <c r="S13" s="20">
        <v>29</v>
      </c>
      <c r="T13" s="14">
        <f>SUM(S13+Q13+O13+M13+K13+I13+G13+E13)</f>
        <v>204</v>
      </c>
    </row>
    <row r="14" spans="1:20" ht="18.75" x14ac:dyDescent="0.25">
      <c r="A14" s="79" t="s">
        <v>407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16">
        <f>SUM(T12:T13)</f>
        <v>415</v>
      </c>
    </row>
    <row r="15" spans="1:20" x14ac:dyDescent="0.25">
      <c r="A15" s="77" t="s">
        <v>403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ht="16.5" x14ac:dyDescent="0.25">
      <c r="A16" s="37">
        <v>2</v>
      </c>
      <c r="B16" s="12" t="s">
        <v>416</v>
      </c>
      <c r="C16" s="37">
        <v>12</v>
      </c>
      <c r="D16" s="37" t="s">
        <v>574</v>
      </c>
      <c r="E16" s="20">
        <v>35</v>
      </c>
      <c r="F16" s="37">
        <v>183</v>
      </c>
      <c r="G16" s="20">
        <v>36</v>
      </c>
      <c r="H16" s="37">
        <v>29</v>
      </c>
      <c r="I16" s="20">
        <v>50</v>
      </c>
      <c r="J16" s="37">
        <v>4.97</v>
      </c>
      <c r="K16" s="20">
        <v>62</v>
      </c>
      <c r="L16" s="37"/>
      <c r="M16" s="20"/>
      <c r="N16" s="37"/>
      <c r="O16" s="20"/>
      <c r="P16" s="13"/>
      <c r="Q16" s="20"/>
      <c r="R16" s="37">
        <v>12</v>
      </c>
      <c r="S16" s="20">
        <v>18</v>
      </c>
      <c r="T16" s="14">
        <f t="shared" ref="T16:T17" si="0">SUM(S16+Q16+O16+M16+K16+I16+G16+E16)</f>
        <v>201</v>
      </c>
    </row>
    <row r="17" spans="1:20" ht="16.5" x14ac:dyDescent="0.25">
      <c r="A17" s="37">
        <v>3</v>
      </c>
      <c r="B17" s="12" t="s">
        <v>417</v>
      </c>
      <c r="C17" s="37">
        <v>12</v>
      </c>
      <c r="D17" s="37" t="s">
        <v>575</v>
      </c>
      <c r="E17" s="20">
        <v>38</v>
      </c>
      <c r="F17" s="37">
        <v>185</v>
      </c>
      <c r="G17" s="20">
        <v>37</v>
      </c>
      <c r="H17" s="37">
        <v>19</v>
      </c>
      <c r="I17" s="20">
        <v>27</v>
      </c>
      <c r="J17" s="37">
        <v>5.09</v>
      </c>
      <c r="K17" s="20">
        <v>59</v>
      </c>
      <c r="L17" s="37"/>
      <c r="M17" s="20"/>
      <c r="N17" s="37"/>
      <c r="O17" s="20"/>
      <c r="P17" s="13"/>
      <c r="Q17" s="20"/>
      <c r="R17" s="37">
        <v>23</v>
      </c>
      <c r="S17" s="20">
        <v>40</v>
      </c>
      <c r="T17" s="14">
        <f t="shared" si="0"/>
        <v>201</v>
      </c>
    </row>
    <row r="18" spans="1:20" ht="18.75" x14ac:dyDescent="0.25">
      <c r="A18" s="79" t="s">
        <v>408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16">
        <f>SUM(T16:T17)</f>
        <v>402</v>
      </c>
    </row>
    <row r="19" spans="1:20" ht="20.25" customHeight="1" x14ac:dyDescent="0.25">
      <c r="A19" s="82" t="s">
        <v>409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  <c r="T19" s="48">
        <f>SUM(T18+T14)</f>
        <v>817</v>
      </c>
    </row>
    <row r="20" spans="1:20" ht="15.75" customHeight="1" x14ac:dyDescent="0.25">
      <c r="A20" s="17"/>
      <c r="B20" s="4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7"/>
    </row>
    <row r="21" spans="1:20" x14ac:dyDescent="0.25">
      <c r="A21" s="96" t="s">
        <v>418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x14ac:dyDescent="0.25">
      <c r="A22" s="85" t="s">
        <v>392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86.25" customHeight="1" x14ac:dyDescent="0.25">
      <c r="A23" s="86" t="s">
        <v>393</v>
      </c>
      <c r="B23" s="88" t="s">
        <v>410</v>
      </c>
      <c r="C23" s="86" t="s">
        <v>394</v>
      </c>
      <c r="D23" s="90" t="s">
        <v>395</v>
      </c>
      <c r="E23" s="91"/>
      <c r="F23" s="90" t="s">
        <v>396</v>
      </c>
      <c r="G23" s="91"/>
      <c r="H23" s="90" t="s">
        <v>397</v>
      </c>
      <c r="I23" s="91"/>
      <c r="J23" s="92" t="s">
        <v>400</v>
      </c>
      <c r="K23" s="92"/>
      <c r="L23" s="93" t="s">
        <v>401</v>
      </c>
      <c r="M23" s="93"/>
      <c r="N23" s="92" t="s">
        <v>506</v>
      </c>
      <c r="O23" s="92"/>
      <c r="P23" s="90" t="s">
        <v>505</v>
      </c>
      <c r="Q23" s="91"/>
      <c r="R23" s="90" t="s">
        <v>398</v>
      </c>
      <c r="S23" s="91"/>
      <c r="T23" s="94" t="s">
        <v>399</v>
      </c>
    </row>
    <row r="24" spans="1:20" x14ac:dyDescent="0.25">
      <c r="A24" s="87"/>
      <c r="B24" s="89"/>
      <c r="C24" s="87"/>
      <c r="D24" s="7" t="s">
        <v>402</v>
      </c>
      <c r="E24" s="19" t="s">
        <v>3</v>
      </c>
      <c r="F24" s="7" t="s">
        <v>402</v>
      </c>
      <c r="G24" s="19" t="s">
        <v>3</v>
      </c>
      <c r="H24" s="7" t="s">
        <v>402</v>
      </c>
      <c r="I24" s="19" t="s">
        <v>3</v>
      </c>
      <c r="J24" s="7" t="s">
        <v>402</v>
      </c>
      <c r="K24" s="19" t="s">
        <v>3</v>
      </c>
      <c r="L24" s="7" t="s">
        <v>402</v>
      </c>
      <c r="M24" s="19" t="s">
        <v>3</v>
      </c>
      <c r="N24" s="7" t="s">
        <v>402</v>
      </c>
      <c r="O24" s="19" t="s">
        <v>3</v>
      </c>
      <c r="P24" s="7" t="s">
        <v>402</v>
      </c>
      <c r="Q24" s="19" t="s">
        <v>3</v>
      </c>
      <c r="R24" s="7" t="s">
        <v>402</v>
      </c>
      <c r="S24" s="19" t="s">
        <v>3</v>
      </c>
      <c r="T24" s="95"/>
    </row>
    <row r="25" spans="1:20" ht="16.5" x14ac:dyDescent="0.25">
      <c r="A25" s="37">
        <v>1</v>
      </c>
      <c r="B25" s="12" t="s">
        <v>419</v>
      </c>
      <c r="C25" s="37">
        <v>12</v>
      </c>
      <c r="D25" s="37" t="s">
        <v>539</v>
      </c>
      <c r="E25" s="20">
        <v>33</v>
      </c>
      <c r="F25" s="37">
        <v>156</v>
      </c>
      <c r="G25" s="20">
        <v>13</v>
      </c>
      <c r="H25" s="37">
        <v>20</v>
      </c>
      <c r="I25" s="20">
        <v>24</v>
      </c>
      <c r="J25" s="37">
        <v>5.58</v>
      </c>
      <c r="K25" s="20">
        <v>26</v>
      </c>
      <c r="L25" s="37"/>
      <c r="M25" s="20"/>
      <c r="N25" s="37"/>
      <c r="O25" s="20"/>
      <c r="P25" s="13"/>
      <c r="Q25" s="20"/>
      <c r="R25" s="37">
        <v>3</v>
      </c>
      <c r="S25" s="20">
        <v>17</v>
      </c>
      <c r="T25" s="14">
        <f t="shared" ref="T25:T26" si="1">SUM(S25+Q25+O25+M25+K25+I25+G25+E25)</f>
        <v>113</v>
      </c>
    </row>
    <row r="26" spans="1:20" ht="16.5" x14ac:dyDescent="0.25">
      <c r="A26" s="37">
        <v>4</v>
      </c>
      <c r="B26" s="12" t="s">
        <v>420</v>
      </c>
      <c r="C26" s="37">
        <v>12</v>
      </c>
      <c r="D26" s="37" t="s">
        <v>541</v>
      </c>
      <c r="E26" s="20">
        <v>37</v>
      </c>
      <c r="F26" s="37">
        <v>157</v>
      </c>
      <c r="G26" s="20">
        <v>14</v>
      </c>
      <c r="H26" s="37">
        <v>28</v>
      </c>
      <c r="I26" s="20">
        <v>40</v>
      </c>
      <c r="J26" s="37">
        <v>5.26</v>
      </c>
      <c r="K26" s="20">
        <v>40</v>
      </c>
      <c r="L26" s="37"/>
      <c r="M26" s="20"/>
      <c r="N26" s="37"/>
      <c r="O26" s="20"/>
      <c r="P26" s="13"/>
      <c r="Q26" s="20"/>
      <c r="R26" s="37">
        <v>3</v>
      </c>
      <c r="S26" s="20">
        <v>17</v>
      </c>
      <c r="T26" s="14">
        <f t="shared" si="1"/>
        <v>148</v>
      </c>
    </row>
    <row r="27" spans="1:20" ht="18.75" x14ac:dyDescent="0.25">
      <c r="A27" s="79" t="s">
        <v>407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16">
        <f>SUM(T25:T26)</f>
        <v>261</v>
      </c>
    </row>
    <row r="28" spans="1:20" x14ac:dyDescent="0.25">
      <c r="A28" s="77" t="s">
        <v>403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ht="16.5" x14ac:dyDescent="0.25">
      <c r="A29" s="37">
        <v>3</v>
      </c>
      <c r="B29" s="12" t="s">
        <v>422</v>
      </c>
      <c r="C29" s="37">
        <v>12</v>
      </c>
      <c r="D29" s="37" t="s">
        <v>543</v>
      </c>
      <c r="E29" s="20">
        <v>25</v>
      </c>
      <c r="F29" s="37">
        <v>165</v>
      </c>
      <c r="G29" s="20">
        <v>27</v>
      </c>
      <c r="H29" s="37">
        <v>25</v>
      </c>
      <c r="I29" s="20">
        <v>39</v>
      </c>
      <c r="J29" s="37">
        <v>5.56</v>
      </c>
      <c r="K29" s="20">
        <v>40</v>
      </c>
      <c r="L29" s="37"/>
      <c r="M29" s="20"/>
      <c r="N29" s="37"/>
      <c r="O29" s="20"/>
      <c r="P29" s="13"/>
      <c r="Q29" s="20"/>
      <c r="R29" s="37">
        <v>12</v>
      </c>
      <c r="S29" s="20">
        <v>18</v>
      </c>
      <c r="T29" s="14">
        <f t="shared" ref="T29:T30" si="2">SUM(S29+Q29+O29+M29+K29+I29+G29+E29)</f>
        <v>149</v>
      </c>
    </row>
    <row r="30" spans="1:20" ht="16.5" x14ac:dyDescent="0.25">
      <c r="A30" s="37">
        <v>4</v>
      </c>
      <c r="B30" s="12" t="s">
        <v>423</v>
      </c>
      <c r="C30" s="37">
        <v>12</v>
      </c>
      <c r="D30" s="37" t="s">
        <v>544</v>
      </c>
      <c r="E30" s="20">
        <v>48</v>
      </c>
      <c r="F30" s="37">
        <v>163</v>
      </c>
      <c r="G30" s="20">
        <v>26</v>
      </c>
      <c r="H30" s="37">
        <v>19</v>
      </c>
      <c r="I30" s="20">
        <v>27</v>
      </c>
      <c r="J30" s="37">
        <v>5.35</v>
      </c>
      <c r="K30" s="20">
        <v>50</v>
      </c>
      <c r="L30" s="37"/>
      <c r="M30" s="20"/>
      <c r="N30" s="37"/>
      <c r="O30" s="20"/>
      <c r="P30" s="13"/>
      <c r="Q30" s="20"/>
      <c r="R30" s="37">
        <v>8</v>
      </c>
      <c r="S30" s="20">
        <v>10</v>
      </c>
      <c r="T30" s="14">
        <f t="shared" si="2"/>
        <v>161</v>
      </c>
    </row>
    <row r="31" spans="1:20" ht="18.75" x14ac:dyDescent="0.25">
      <c r="A31" s="79" t="s">
        <v>408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  <c r="T31" s="16">
        <f>SUM(T29:T30)</f>
        <v>310</v>
      </c>
    </row>
    <row r="32" spans="1:20" ht="20.25" x14ac:dyDescent="0.25">
      <c r="A32" s="82" t="s">
        <v>409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4"/>
      <c r="T32" s="31">
        <f>SUM(T31+T27)</f>
        <v>571</v>
      </c>
    </row>
    <row r="33" spans="1:20" x14ac:dyDescent="0.25">
      <c r="A33" s="17"/>
      <c r="B33" s="4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96" t="s">
        <v>424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x14ac:dyDescent="0.25">
      <c r="A35" s="85" t="s">
        <v>392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ht="86.25" customHeight="1" x14ac:dyDescent="0.25">
      <c r="A36" s="86" t="s">
        <v>393</v>
      </c>
      <c r="B36" s="88" t="s">
        <v>410</v>
      </c>
      <c r="C36" s="86" t="s">
        <v>394</v>
      </c>
      <c r="D36" s="90" t="s">
        <v>395</v>
      </c>
      <c r="E36" s="91"/>
      <c r="F36" s="90" t="s">
        <v>396</v>
      </c>
      <c r="G36" s="91"/>
      <c r="H36" s="90" t="s">
        <v>397</v>
      </c>
      <c r="I36" s="91"/>
      <c r="J36" s="92" t="s">
        <v>400</v>
      </c>
      <c r="K36" s="92"/>
      <c r="L36" s="93" t="s">
        <v>401</v>
      </c>
      <c r="M36" s="93"/>
      <c r="N36" s="92" t="s">
        <v>506</v>
      </c>
      <c r="O36" s="92"/>
      <c r="P36" s="90" t="s">
        <v>505</v>
      </c>
      <c r="Q36" s="91"/>
      <c r="R36" s="90" t="s">
        <v>398</v>
      </c>
      <c r="S36" s="91"/>
      <c r="T36" s="94" t="s">
        <v>399</v>
      </c>
    </row>
    <row r="37" spans="1:20" x14ac:dyDescent="0.25">
      <c r="A37" s="87"/>
      <c r="B37" s="89"/>
      <c r="C37" s="87"/>
      <c r="D37" s="7" t="s">
        <v>402</v>
      </c>
      <c r="E37" s="19" t="s">
        <v>3</v>
      </c>
      <c r="F37" s="7" t="s">
        <v>402</v>
      </c>
      <c r="G37" s="19" t="s">
        <v>3</v>
      </c>
      <c r="H37" s="7" t="s">
        <v>402</v>
      </c>
      <c r="I37" s="19" t="s">
        <v>3</v>
      </c>
      <c r="J37" s="7" t="s">
        <v>402</v>
      </c>
      <c r="K37" s="19" t="s">
        <v>3</v>
      </c>
      <c r="L37" s="7" t="s">
        <v>402</v>
      </c>
      <c r="M37" s="19" t="s">
        <v>3</v>
      </c>
      <c r="N37" s="7" t="s">
        <v>402</v>
      </c>
      <c r="O37" s="19" t="s">
        <v>3</v>
      </c>
      <c r="P37" s="7" t="s">
        <v>402</v>
      </c>
      <c r="Q37" s="19" t="s">
        <v>3</v>
      </c>
      <c r="R37" s="7" t="s">
        <v>402</v>
      </c>
      <c r="S37" s="19" t="s">
        <v>3</v>
      </c>
      <c r="T37" s="95"/>
    </row>
    <row r="38" spans="1:20" ht="16.5" x14ac:dyDescent="0.25">
      <c r="A38" s="37">
        <v>1</v>
      </c>
      <c r="B38" s="12" t="s">
        <v>425</v>
      </c>
      <c r="C38" s="37">
        <v>12</v>
      </c>
      <c r="D38" s="37" t="s">
        <v>551</v>
      </c>
      <c r="E38" s="20">
        <v>44</v>
      </c>
      <c r="F38" s="37">
        <v>198</v>
      </c>
      <c r="G38" s="20">
        <v>34</v>
      </c>
      <c r="H38" s="37">
        <v>29</v>
      </c>
      <c r="I38" s="20">
        <v>42</v>
      </c>
      <c r="J38" s="49">
        <v>4.7</v>
      </c>
      <c r="K38" s="20">
        <v>62</v>
      </c>
      <c r="L38" s="37"/>
      <c r="M38" s="20"/>
      <c r="N38" s="37"/>
      <c r="O38" s="20"/>
      <c r="P38" s="13"/>
      <c r="Q38" s="20"/>
      <c r="R38" s="37">
        <v>6</v>
      </c>
      <c r="S38" s="20">
        <v>29</v>
      </c>
      <c r="T38" s="14">
        <f t="shared" ref="T38:T39" si="3">SUM(S38+Q38+O38+M38+K38+I38+G38+E38)</f>
        <v>211</v>
      </c>
    </row>
    <row r="39" spans="1:20" ht="16.5" x14ac:dyDescent="0.25">
      <c r="A39" s="37">
        <v>2</v>
      </c>
      <c r="B39" s="12" t="s">
        <v>426</v>
      </c>
      <c r="C39" s="37">
        <v>12</v>
      </c>
      <c r="D39" s="37" t="s">
        <v>552</v>
      </c>
      <c r="E39" s="20">
        <v>41</v>
      </c>
      <c r="F39" s="37">
        <v>180</v>
      </c>
      <c r="G39" s="20">
        <v>25</v>
      </c>
      <c r="H39" s="37">
        <v>35</v>
      </c>
      <c r="I39" s="20">
        <v>56</v>
      </c>
      <c r="J39" s="37">
        <v>4.9800000000000004</v>
      </c>
      <c r="K39" s="20">
        <v>53</v>
      </c>
      <c r="L39" s="37"/>
      <c r="M39" s="20"/>
      <c r="N39" s="37"/>
      <c r="O39" s="20"/>
      <c r="P39" s="13"/>
      <c r="Q39" s="20"/>
      <c r="R39" s="37">
        <v>5</v>
      </c>
      <c r="S39" s="20">
        <v>25</v>
      </c>
      <c r="T39" s="14">
        <f t="shared" si="3"/>
        <v>200</v>
      </c>
    </row>
    <row r="40" spans="1:20" ht="18.75" x14ac:dyDescent="0.25">
      <c r="A40" s="79" t="s">
        <v>407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1"/>
      <c r="T40" s="16">
        <f>SUM(T38:T39)</f>
        <v>411</v>
      </c>
    </row>
    <row r="41" spans="1:20" x14ac:dyDescent="0.25">
      <c r="A41" s="77" t="s">
        <v>403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6.5" x14ac:dyDescent="0.25">
      <c r="A42" s="37">
        <v>1</v>
      </c>
      <c r="B42" s="12" t="s">
        <v>428</v>
      </c>
      <c r="C42" s="37">
        <v>12</v>
      </c>
      <c r="D42" s="37" t="s">
        <v>554</v>
      </c>
      <c r="E42" s="20">
        <v>42</v>
      </c>
      <c r="F42" s="37">
        <v>186</v>
      </c>
      <c r="G42" s="20">
        <v>38</v>
      </c>
      <c r="H42" s="37">
        <v>29</v>
      </c>
      <c r="I42" s="20">
        <v>50</v>
      </c>
      <c r="J42" s="37">
        <v>5.17</v>
      </c>
      <c r="K42" s="20">
        <v>56</v>
      </c>
      <c r="L42" s="37"/>
      <c r="M42" s="20"/>
      <c r="N42" s="37"/>
      <c r="O42" s="20"/>
      <c r="P42" s="13"/>
      <c r="Q42" s="20"/>
      <c r="R42" s="37">
        <v>25</v>
      </c>
      <c r="S42" s="20">
        <v>44</v>
      </c>
      <c r="T42" s="14">
        <f t="shared" ref="T42:T43" si="4">SUM(S42+Q42+O42+M42+K42+I42+G42+E42)</f>
        <v>230</v>
      </c>
    </row>
    <row r="43" spans="1:20" ht="16.5" x14ac:dyDescent="0.25">
      <c r="A43" s="37">
        <v>3</v>
      </c>
      <c r="B43" s="12" t="s">
        <v>430</v>
      </c>
      <c r="C43" s="37">
        <v>11</v>
      </c>
      <c r="D43" s="37" t="s">
        <v>556</v>
      </c>
      <c r="E43" s="20">
        <v>51</v>
      </c>
      <c r="F43" s="37">
        <v>186</v>
      </c>
      <c r="G43" s="20">
        <v>50</v>
      </c>
      <c r="H43" s="37">
        <v>29</v>
      </c>
      <c r="I43" s="20">
        <v>54</v>
      </c>
      <c r="J43" s="49">
        <v>4.9000000000000004</v>
      </c>
      <c r="K43" s="20">
        <v>68</v>
      </c>
      <c r="L43" s="37"/>
      <c r="M43" s="20"/>
      <c r="N43" s="37"/>
      <c r="O43" s="20"/>
      <c r="P43" s="13"/>
      <c r="Q43" s="20"/>
      <c r="R43" s="37">
        <v>32</v>
      </c>
      <c r="S43" s="20">
        <v>60</v>
      </c>
      <c r="T43" s="14">
        <f t="shared" si="4"/>
        <v>283</v>
      </c>
    </row>
    <row r="44" spans="1:20" ht="18.75" x14ac:dyDescent="0.25">
      <c r="A44" s="79" t="s">
        <v>408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  <c r="T44" s="16">
        <f>SUM(T42:T43)</f>
        <v>513</v>
      </c>
    </row>
    <row r="45" spans="1:20" ht="20.25" x14ac:dyDescent="0.25">
      <c r="A45" s="82" t="s">
        <v>409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4"/>
      <c r="T45" s="31">
        <f>SUM(T44+T40)</f>
        <v>924</v>
      </c>
    </row>
    <row r="46" spans="1:20" x14ac:dyDescent="0.25">
      <c r="A46" s="17"/>
      <c r="B46" s="4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96" t="s">
        <v>431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x14ac:dyDescent="0.25">
      <c r="A48" s="85" t="s">
        <v>392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ht="86.25" customHeight="1" x14ac:dyDescent="0.25">
      <c r="A49" s="86" t="s">
        <v>393</v>
      </c>
      <c r="B49" s="88" t="s">
        <v>410</v>
      </c>
      <c r="C49" s="86" t="s">
        <v>394</v>
      </c>
      <c r="D49" s="90" t="s">
        <v>395</v>
      </c>
      <c r="E49" s="91"/>
      <c r="F49" s="90" t="s">
        <v>396</v>
      </c>
      <c r="G49" s="91"/>
      <c r="H49" s="90" t="s">
        <v>397</v>
      </c>
      <c r="I49" s="91"/>
      <c r="J49" s="92" t="s">
        <v>400</v>
      </c>
      <c r="K49" s="92"/>
      <c r="L49" s="93" t="s">
        <v>401</v>
      </c>
      <c r="M49" s="93"/>
      <c r="N49" s="92" t="s">
        <v>506</v>
      </c>
      <c r="O49" s="92"/>
      <c r="P49" s="90" t="s">
        <v>505</v>
      </c>
      <c r="Q49" s="91"/>
      <c r="R49" s="90" t="s">
        <v>398</v>
      </c>
      <c r="S49" s="91"/>
      <c r="T49" s="94" t="s">
        <v>399</v>
      </c>
    </row>
    <row r="50" spans="1:20" x14ac:dyDescent="0.25">
      <c r="A50" s="87"/>
      <c r="B50" s="89"/>
      <c r="C50" s="87"/>
      <c r="D50" s="7" t="s">
        <v>402</v>
      </c>
      <c r="E50" s="19" t="s">
        <v>3</v>
      </c>
      <c r="F50" s="7" t="s">
        <v>402</v>
      </c>
      <c r="G50" s="19" t="s">
        <v>3</v>
      </c>
      <c r="H50" s="7" t="s">
        <v>402</v>
      </c>
      <c r="I50" s="19" t="s">
        <v>3</v>
      </c>
      <c r="J50" s="7" t="s">
        <v>402</v>
      </c>
      <c r="K50" s="19" t="s">
        <v>3</v>
      </c>
      <c r="L50" s="7" t="s">
        <v>402</v>
      </c>
      <c r="M50" s="19" t="s">
        <v>3</v>
      </c>
      <c r="N50" s="7" t="s">
        <v>402</v>
      </c>
      <c r="O50" s="19" t="s">
        <v>3</v>
      </c>
      <c r="P50" s="7" t="s">
        <v>402</v>
      </c>
      <c r="Q50" s="19" t="s">
        <v>3</v>
      </c>
      <c r="R50" s="7" t="s">
        <v>402</v>
      </c>
      <c r="S50" s="19" t="s">
        <v>3</v>
      </c>
      <c r="T50" s="95"/>
    </row>
    <row r="51" spans="1:20" ht="16.5" x14ac:dyDescent="0.25">
      <c r="A51" s="37">
        <v>2</v>
      </c>
      <c r="B51" s="12" t="s">
        <v>433</v>
      </c>
      <c r="C51" s="37">
        <v>12</v>
      </c>
      <c r="D51" s="37" t="s">
        <v>563</v>
      </c>
      <c r="E51" s="20">
        <v>29</v>
      </c>
      <c r="F51" s="37">
        <v>200</v>
      </c>
      <c r="G51" s="20">
        <v>35</v>
      </c>
      <c r="H51" s="37">
        <v>24</v>
      </c>
      <c r="I51" s="20">
        <v>32</v>
      </c>
      <c r="J51" s="37">
        <v>5.03</v>
      </c>
      <c r="K51" s="20">
        <v>50</v>
      </c>
      <c r="L51" s="37"/>
      <c r="M51" s="20"/>
      <c r="N51" s="37"/>
      <c r="O51" s="20"/>
      <c r="P51" s="13"/>
      <c r="Q51" s="20"/>
      <c r="R51" s="37">
        <v>6</v>
      </c>
      <c r="S51" s="20">
        <v>29</v>
      </c>
      <c r="T51" s="14">
        <f t="shared" ref="T51:T52" si="5">SUM(S51+Q51+O51+M51+K51+I51+G51+E51)</f>
        <v>175</v>
      </c>
    </row>
    <row r="52" spans="1:20" ht="16.5" x14ac:dyDescent="0.25">
      <c r="A52" s="37">
        <v>3</v>
      </c>
      <c r="B52" s="12" t="s">
        <v>437</v>
      </c>
      <c r="C52" s="37">
        <v>12</v>
      </c>
      <c r="D52" s="15" t="s">
        <v>564</v>
      </c>
      <c r="E52" s="20">
        <v>29</v>
      </c>
      <c r="F52" s="37">
        <v>184</v>
      </c>
      <c r="G52" s="20">
        <v>27</v>
      </c>
      <c r="H52" s="37">
        <v>27</v>
      </c>
      <c r="I52" s="20">
        <v>38</v>
      </c>
      <c r="J52" s="37">
        <v>5.24</v>
      </c>
      <c r="K52" s="20">
        <v>40</v>
      </c>
      <c r="L52" s="37"/>
      <c r="M52" s="20"/>
      <c r="N52" s="37"/>
      <c r="O52" s="20"/>
      <c r="P52" s="13"/>
      <c r="Q52" s="20"/>
      <c r="R52" s="37">
        <v>5</v>
      </c>
      <c r="S52" s="20">
        <v>25</v>
      </c>
      <c r="T52" s="14">
        <f t="shared" si="5"/>
        <v>159</v>
      </c>
    </row>
    <row r="53" spans="1:20" ht="18.75" x14ac:dyDescent="0.25">
      <c r="A53" s="79" t="s">
        <v>407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1"/>
      <c r="T53" s="16">
        <f>SUM(T51:T52)</f>
        <v>334</v>
      </c>
    </row>
    <row r="54" spans="1:20" x14ac:dyDescent="0.25">
      <c r="A54" s="77" t="s">
        <v>403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1:20" ht="16.5" x14ac:dyDescent="0.25">
      <c r="A55" s="37">
        <v>1</v>
      </c>
      <c r="B55" s="12" t="s">
        <v>434</v>
      </c>
      <c r="C55" s="37">
        <v>12</v>
      </c>
      <c r="D55" s="37" t="s">
        <v>565</v>
      </c>
      <c r="E55" s="20">
        <v>37</v>
      </c>
      <c r="F55" s="37">
        <v>168</v>
      </c>
      <c r="G55" s="20">
        <v>29</v>
      </c>
      <c r="H55" s="37">
        <v>12</v>
      </c>
      <c r="I55" s="20">
        <v>13</v>
      </c>
      <c r="J55" s="37">
        <v>5.23</v>
      </c>
      <c r="K55" s="20">
        <v>53</v>
      </c>
      <c r="L55" s="37"/>
      <c r="M55" s="20"/>
      <c r="N55" s="37"/>
      <c r="O55" s="20"/>
      <c r="P55" s="13"/>
      <c r="Q55" s="20"/>
      <c r="R55" s="37">
        <v>20</v>
      </c>
      <c r="S55" s="20">
        <v>34</v>
      </c>
      <c r="T55" s="14">
        <f t="shared" ref="T55:T56" si="6">SUM(S55+Q55+O55+M55+K55+I55+G55+E55)</f>
        <v>166</v>
      </c>
    </row>
    <row r="56" spans="1:20" ht="16.5" x14ac:dyDescent="0.25">
      <c r="A56" s="37">
        <v>3</v>
      </c>
      <c r="B56" s="12" t="s">
        <v>436</v>
      </c>
      <c r="C56" s="37">
        <v>11</v>
      </c>
      <c r="D56" s="37" t="s">
        <v>567</v>
      </c>
      <c r="E56" s="20">
        <v>55</v>
      </c>
      <c r="F56" s="37">
        <v>220</v>
      </c>
      <c r="G56" s="20">
        <v>66</v>
      </c>
      <c r="H56" s="37">
        <v>25</v>
      </c>
      <c r="I56" s="20">
        <v>44</v>
      </c>
      <c r="J56" s="37">
        <v>4.6900000000000004</v>
      </c>
      <c r="K56" s="20">
        <v>70</v>
      </c>
      <c r="L56" s="37"/>
      <c r="M56" s="20"/>
      <c r="N56" s="37"/>
      <c r="O56" s="20"/>
      <c r="P56" s="13"/>
      <c r="Q56" s="20"/>
      <c r="R56" s="37">
        <v>21</v>
      </c>
      <c r="S56" s="20">
        <v>42</v>
      </c>
      <c r="T56" s="14">
        <f t="shared" si="6"/>
        <v>277</v>
      </c>
    </row>
    <row r="57" spans="1:20" ht="18.75" x14ac:dyDescent="0.25">
      <c r="A57" s="79" t="s">
        <v>408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1"/>
      <c r="T57" s="16">
        <f>SUM(T55:T56)</f>
        <v>443</v>
      </c>
    </row>
    <row r="58" spans="1:20" ht="20.25" x14ac:dyDescent="0.25">
      <c r="A58" s="82" t="s">
        <v>409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4"/>
      <c r="T58" s="31">
        <f>SUM(T57+T53)</f>
        <v>777</v>
      </c>
    </row>
    <row r="59" spans="1:20" x14ac:dyDescent="0.25">
      <c r="A59" s="17"/>
      <c r="B59" s="4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96" t="s">
        <v>438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1:20" x14ac:dyDescent="0.25">
      <c r="A61" s="85" t="s">
        <v>392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ht="86.25" customHeight="1" x14ac:dyDescent="0.25">
      <c r="A62" s="86" t="s">
        <v>393</v>
      </c>
      <c r="B62" s="88" t="s">
        <v>410</v>
      </c>
      <c r="C62" s="86" t="s">
        <v>394</v>
      </c>
      <c r="D62" s="90" t="s">
        <v>395</v>
      </c>
      <c r="E62" s="91"/>
      <c r="F62" s="90" t="s">
        <v>396</v>
      </c>
      <c r="G62" s="91"/>
      <c r="H62" s="90" t="s">
        <v>397</v>
      </c>
      <c r="I62" s="91"/>
      <c r="J62" s="92" t="s">
        <v>400</v>
      </c>
      <c r="K62" s="92"/>
      <c r="L62" s="93" t="s">
        <v>401</v>
      </c>
      <c r="M62" s="93"/>
      <c r="N62" s="92" t="s">
        <v>506</v>
      </c>
      <c r="O62" s="92"/>
      <c r="P62" s="90" t="s">
        <v>505</v>
      </c>
      <c r="Q62" s="91"/>
      <c r="R62" s="90" t="s">
        <v>398</v>
      </c>
      <c r="S62" s="91"/>
      <c r="T62" s="94" t="s">
        <v>399</v>
      </c>
    </row>
    <row r="63" spans="1:20" x14ac:dyDescent="0.25">
      <c r="A63" s="87"/>
      <c r="B63" s="89"/>
      <c r="C63" s="87"/>
      <c r="D63" s="7" t="s">
        <v>402</v>
      </c>
      <c r="E63" s="19" t="s">
        <v>3</v>
      </c>
      <c r="F63" s="7" t="s">
        <v>402</v>
      </c>
      <c r="G63" s="19" t="s">
        <v>3</v>
      </c>
      <c r="H63" s="7" t="s">
        <v>402</v>
      </c>
      <c r="I63" s="19" t="s">
        <v>3</v>
      </c>
      <c r="J63" s="7" t="s">
        <v>402</v>
      </c>
      <c r="K63" s="19" t="s">
        <v>3</v>
      </c>
      <c r="L63" s="7" t="s">
        <v>402</v>
      </c>
      <c r="M63" s="19" t="s">
        <v>3</v>
      </c>
      <c r="N63" s="7" t="s">
        <v>402</v>
      </c>
      <c r="O63" s="19" t="s">
        <v>3</v>
      </c>
      <c r="P63" s="7" t="s">
        <v>402</v>
      </c>
      <c r="Q63" s="19" t="s">
        <v>3</v>
      </c>
      <c r="R63" s="7" t="s">
        <v>402</v>
      </c>
      <c r="S63" s="19" t="s">
        <v>3</v>
      </c>
      <c r="T63" s="95"/>
    </row>
    <row r="64" spans="1:20" ht="16.5" x14ac:dyDescent="0.25">
      <c r="A64" s="37">
        <v>1</v>
      </c>
      <c r="B64" s="12" t="s">
        <v>439</v>
      </c>
      <c r="C64" s="37">
        <v>12</v>
      </c>
      <c r="D64" s="37" t="s">
        <v>587</v>
      </c>
      <c r="E64" s="20">
        <v>30</v>
      </c>
      <c r="F64" s="37">
        <v>174</v>
      </c>
      <c r="G64" s="20">
        <v>22</v>
      </c>
      <c r="H64" s="37">
        <v>25</v>
      </c>
      <c r="I64" s="20">
        <v>34</v>
      </c>
      <c r="J64" s="37">
        <v>4.99</v>
      </c>
      <c r="K64" s="20">
        <v>53</v>
      </c>
      <c r="L64" s="37"/>
      <c r="M64" s="20"/>
      <c r="N64" s="37"/>
      <c r="O64" s="20"/>
      <c r="P64" s="13"/>
      <c r="Q64" s="20"/>
      <c r="R64" s="37">
        <v>3</v>
      </c>
      <c r="S64" s="20">
        <v>17</v>
      </c>
      <c r="T64" s="14">
        <f t="shared" ref="T64:T65" si="7">SUM(S64+Q64+O64+M64+K64+I64+G64+E64)</f>
        <v>156</v>
      </c>
    </row>
    <row r="65" spans="1:20" ht="16.5" x14ac:dyDescent="0.25">
      <c r="A65" s="37">
        <v>3</v>
      </c>
      <c r="B65" s="12" t="s">
        <v>441</v>
      </c>
      <c r="C65" s="37">
        <v>12</v>
      </c>
      <c r="D65" s="15" t="s">
        <v>589</v>
      </c>
      <c r="E65" s="20">
        <v>35</v>
      </c>
      <c r="F65" s="37">
        <v>203</v>
      </c>
      <c r="G65" s="20">
        <v>38</v>
      </c>
      <c r="H65" s="37">
        <v>33</v>
      </c>
      <c r="I65" s="20">
        <v>52</v>
      </c>
      <c r="J65" s="37">
        <v>4.87</v>
      </c>
      <c r="K65" s="20">
        <v>56</v>
      </c>
      <c r="L65" s="37"/>
      <c r="M65" s="20"/>
      <c r="N65" s="37"/>
      <c r="O65" s="20"/>
      <c r="P65" s="13"/>
      <c r="Q65" s="20"/>
      <c r="R65" s="37">
        <v>8</v>
      </c>
      <c r="S65" s="20">
        <v>37</v>
      </c>
      <c r="T65" s="14">
        <f t="shared" si="7"/>
        <v>218</v>
      </c>
    </row>
    <row r="66" spans="1:20" ht="18.75" x14ac:dyDescent="0.25">
      <c r="A66" s="79" t="s">
        <v>407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1"/>
      <c r="T66" s="16">
        <f>SUM(T64:T65)</f>
        <v>374</v>
      </c>
    </row>
    <row r="67" spans="1:20" x14ac:dyDescent="0.25">
      <c r="A67" s="77" t="s">
        <v>403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1:20" ht="16.5" x14ac:dyDescent="0.25">
      <c r="A68" s="37">
        <v>1</v>
      </c>
      <c r="B68" s="12" t="s">
        <v>442</v>
      </c>
      <c r="C68" s="37">
        <v>12</v>
      </c>
      <c r="D68" s="37" t="s">
        <v>590</v>
      </c>
      <c r="E68" s="20">
        <v>25</v>
      </c>
      <c r="F68" s="37">
        <v>159</v>
      </c>
      <c r="G68" s="20">
        <v>24</v>
      </c>
      <c r="H68" s="37">
        <v>23</v>
      </c>
      <c r="I68" s="20">
        <v>35</v>
      </c>
      <c r="J68" s="37">
        <v>5.53</v>
      </c>
      <c r="K68" s="20">
        <v>40</v>
      </c>
      <c r="L68" s="37"/>
      <c r="M68" s="20"/>
      <c r="N68" s="37"/>
      <c r="O68" s="20"/>
      <c r="P68" s="13"/>
      <c r="Q68" s="20"/>
      <c r="R68" s="37">
        <v>20</v>
      </c>
      <c r="S68" s="20">
        <v>34</v>
      </c>
      <c r="T68" s="14">
        <f t="shared" ref="T68:T69" si="8">SUM(S68+Q68+O68+M68+K68+I68+G68+E68)</f>
        <v>158</v>
      </c>
    </row>
    <row r="69" spans="1:20" ht="16.5" x14ac:dyDescent="0.25">
      <c r="A69" s="37">
        <v>2</v>
      </c>
      <c r="B69" s="12" t="s">
        <v>443</v>
      </c>
      <c r="C69" s="37">
        <v>11</v>
      </c>
      <c r="D69" s="37" t="s">
        <v>591</v>
      </c>
      <c r="E69" s="20">
        <v>22</v>
      </c>
      <c r="F69" s="37">
        <v>180</v>
      </c>
      <c r="G69" s="20">
        <v>44</v>
      </c>
      <c r="H69" s="37">
        <v>17</v>
      </c>
      <c r="I69" s="20">
        <v>28</v>
      </c>
      <c r="J69" s="37">
        <v>5.75</v>
      </c>
      <c r="K69" s="20">
        <v>40</v>
      </c>
      <c r="L69" s="37"/>
      <c r="M69" s="20"/>
      <c r="N69" s="37"/>
      <c r="O69" s="20"/>
      <c r="P69" s="13"/>
      <c r="Q69" s="20"/>
      <c r="R69" s="37">
        <v>19</v>
      </c>
      <c r="S69" s="20">
        <v>38</v>
      </c>
      <c r="T69" s="14">
        <f t="shared" si="8"/>
        <v>172</v>
      </c>
    </row>
    <row r="70" spans="1:20" ht="18.75" x14ac:dyDescent="0.25">
      <c r="A70" s="79" t="s">
        <v>408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1"/>
      <c r="T70" s="16">
        <f>SUM(T68:T69)</f>
        <v>330</v>
      </c>
    </row>
    <row r="71" spans="1:20" ht="20.25" x14ac:dyDescent="0.25">
      <c r="A71" s="82" t="s">
        <v>409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4"/>
      <c r="T71" s="31">
        <f>SUM(T70+T66)</f>
        <v>704</v>
      </c>
    </row>
    <row r="72" spans="1:20" x14ac:dyDescent="0.25">
      <c r="A72" s="17"/>
      <c r="B72" s="44"/>
      <c r="C72" s="17"/>
      <c r="D72" s="17"/>
      <c r="E72" s="17">
        <f>SUM(E64+E65+E68+E69)</f>
        <v>112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96" t="s">
        <v>445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1:20" x14ac:dyDescent="0.25">
      <c r="A74" s="85" t="s">
        <v>392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ht="86.25" customHeight="1" x14ac:dyDescent="0.25">
      <c r="A75" s="86" t="s">
        <v>393</v>
      </c>
      <c r="B75" s="88" t="s">
        <v>410</v>
      </c>
      <c r="C75" s="86" t="s">
        <v>394</v>
      </c>
      <c r="D75" s="90" t="s">
        <v>395</v>
      </c>
      <c r="E75" s="91"/>
      <c r="F75" s="90" t="s">
        <v>396</v>
      </c>
      <c r="G75" s="91"/>
      <c r="H75" s="90" t="s">
        <v>397</v>
      </c>
      <c r="I75" s="91"/>
      <c r="J75" s="92" t="s">
        <v>400</v>
      </c>
      <c r="K75" s="92"/>
      <c r="L75" s="93" t="s">
        <v>401</v>
      </c>
      <c r="M75" s="93"/>
      <c r="N75" s="92" t="s">
        <v>506</v>
      </c>
      <c r="O75" s="92"/>
      <c r="P75" s="90" t="s">
        <v>505</v>
      </c>
      <c r="Q75" s="91"/>
      <c r="R75" s="90" t="s">
        <v>398</v>
      </c>
      <c r="S75" s="91"/>
      <c r="T75" s="94" t="s">
        <v>399</v>
      </c>
    </row>
    <row r="76" spans="1:20" x14ac:dyDescent="0.25">
      <c r="A76" s="87"/>
      <c r="B76" s="89"/>
      <c r="C76" s="87"/>
      <c r="D76" s="7" t="s">
        <v>402</v>
      </c>
      <c r="E76" s="19" t="s">
        <v>3</v>
      </c>
      <c r="F76" s="7" t="s">
        <v>402</v>
      </c>
      <c r="G76" s="19" t="s">
        <v>3</v>
      </c>
      <c r="H76" s="7" t="s">
        <v>402</v>
      </c>
      <c r="I76" s="19" t="s">
        <v>3</v>
      </c>
      <c r="J76" s="7" t="s">
        <v>402</v>
      </c>
      <c r="K76" s="19" t="s">
        <v>3</v>
      </c>
      <c r="L76" s="7" t="s">
        <v>402</v>
      </c>
      <c r="M76" s="19" t="s">
        <v>3</v>
      </c>
      <c r="N76" s="7" t="s">
        <v>402</v>
      </c>
      <c r="O76" s="19" t="s">
        <v>3</v>
      </c>
      <c r="P76" s="7" t="s">
        <v>402</v>
      </c>
      <c r="Q76" s="19" t="s">
        <v>3</v>
      </c>
      <c r="R76" s="7" t="s">
        <v>402</v>
      </c>
      <c r="S76" s="19" t="s">
        <v>3</v>
      </c>
      <c r="T76" s="95"/>
    </row>
    <row r="77" spans="1:20" ht="16.5" x14ac:dyDescent="0.25">
      <c r="A77" s="37">
        <v>2</v>
      </c>
      <c r="B77" s="12" t="s">
        <v>447</v>
      </c>
      <c r="C77" s="37">
        <v>12</v>
      </c>
      <c r="D77" s="37" t="s">
        <v>521</v>
      </c>
      <c r="E77" s="20">
        <v>25</v>
      </c>
      <c r="F77" s="37">
        <v>170</v>
      </c>
      <c r="G77" s="20">
        <v>20</v>
      </c>
      <c r="H77" s="37">
        <v>18</v>
      </c>
      <c r="I77" s="20">
        <v>20</v>
      </c>
      <c r="J77" s="37">
        <v>5.35</v>
      </c>
      <c r="K77" s="20">
        <v>35</v>
      </c>
      <c r="L77" s="37"/>
      <c r="M77" s="20"/>
      <c r="N77" s="37"/>
      <c r="O77" s="20"/>
      <c r="P77" s="13"/>
      <c r="Q77" s="20"/>
      <c r="R77" s="37">
        <v>3</v>
      </c>
      <c r="S77" s="20">
        <v>17</v>
      </c>
      <c r="T77" s="14">
        <f t="shared" ref="T77:T78" si="9">SUM(S77+Q77+O77+M77+K77+I77+G77+E77)</f>
        <v>117</v>
      </c>
    </row>
    <row r="78" spans="1:20" ht="16.5" x14ac:dyDescent="0.25">
      <c r="A78" s="37">
        <v>3</v>
      </c>
      <c r="B78" s="12" t="s">
        <v>448</v>
      </c>
      <c r="C78" s="37">
        <v>12</v>
      </c>
      <c r="D78" s="15" t="s">
        <v>522</v>
      </c>
      <c r="E78" s="20">
        <v>43</v>
      </c>
      <c r="F78" s="37">
        <v>183</v>
      </c>
      <c r="G78" s="20">
        <v>26</v>
      </c>
      <c r="H78" s="37">
        <v>27</v>
      </c>
      <c r="I78" s="20">
        <v>38</v>
      </c>
      <c r="J78" s="37">
        <v>4.7699999999999996</v>
      </c>
      <c r="K78" s="20">
        <v>59</v>
      </c>
      <c r="L78" s="37"/>
      <c r="M78" s="20"/>
      <c r="N78" s="37"/>
      <c r="O78" s="20"/>
      <c r="P78" s="13"/>
      <c r="Q78" s="20"/>
      <c r="R78" s="37">
        <v>8</v>
      </c>
      <c r="S78" s="20">
        <v>37</v>
      </c>
      <c r="T78" s="14">
        <f t="shared" si="9"/>
        <v>203</v>
      </c>
    </row>
    <row r="79" spans="1:20" ht="18.75" x14ac:dyDescent="0.25">
      <c r="A79" s="79" t="s">
        <v>407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1"/>
      <c r="T79" s="16">
        <f>SUM(T77:T78)</f>
        <v>320</v>
      </c>
    </row>
    <row r="80" spans="1:20" x14ac:dyDescent="0.25">
      <c r="A80" s="77" t="s">
        <v>403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1:20" ht="16.5" x14ac:dyDescent="0.25">
      <c r="A81" s="37">
        <v>1</v>
      </c>
      <c r="B81" s="12" t="s">
        <v>449</v>
      </c>
      <c r="C81" s="37">
        <v>12</v>
      </c>
      <c r="D81" s="37" t="s">
        <v>523</v>
      </c>
      <c r="E81" s="20">
        <v>36</v>
      </c>
      <c r="F81" s="37">
        <v>132</v>
      </c>
      <c r="G81" s="20">
        <v>11</v>
      </c>
      <c r="H81" s="37">
        <v>27</v>
      </c>
      <c r="I81" s="20">
        <v>44</v>
      </c>
      <c r="J81" s="49">
        <v>5.3</v>
      </c>
      <c r="K81" s="20">
        <v>53</v>
      </c>
      <c r="L81" s="37"/>
      <c r="M81" s="20"/>
      <c r="N81" s="37"/>
      <c r="O81" s="20"/>
      <c r="P81" s="13"/>
      <c r="Q81" s="20"/>
      <c r="R81" s="37">
        <v>0</v>
      </c>
      <c r="S81" s="20">
        <v>0</v>
      </c>
      <c r="T81" s="14">
        <f t="shared" ref="T81:T82" si="10">SUM(S81+Q81+O81+M81+K81+I81+G81+E81)</f>
        <v>144</v>
      </c>
    </row>
    <row r="82" spans="1:20" ht="16.5" x14ac:dyDescent="0.25">
      <c r="A82" s="37">
        <v>3</v>
      </c>
      <c r="B82" s="12" t="s">
        <v>451</v>
      </c>
      <c r="C82" s="37">
        <v>12</v>
      </c>
      <c r="D82" s="37" t="s">
        <v>525</v>
      </c>
      <c r="E82" s="20">
        <v>32</v>
      </c>
      <c r="F82" s="37">
        <v>157</v>
      </c>
      <c r="G82" s="20">
        <v>23</v>
      </c>
      <c r="H82" s="37">
        <v>26</v>
      </c>
      <c r="I82" s="20">
        <v>41</v>
      </c>
      <c r="J82" s="37">
        <v>5.74</v>
      </c>
      <c r="K82" s="20">
        <v>30</v>
      </c>
      <c r="L82" s="37"/>
      <c r="M82" s="20"/>
      <c r="N82" s="37"/>
      <c r="O82" s="20"/>
      <c r="P82" s="13"/>
      <c r="Q82" s="20"/>
      <c r="R82" s="37">
        <v>12</v>
      </c>
      <c r="S82" s="20">
        <v>18</v>
      </c>
      <c r="T82" s="14">
        <f t="shared" si="10"/>
        <v>144</v>
      </c>
    </row>
    <row r="83" spans="1:20" ht="18.75" x14ac:dyDescent="0.25">
      <c r="A83" s="79" t="s">
        <v>408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1"/>
      <c r="T83" s="16">
        <f>SUM(T81:T82)</f>
        <v>288</v>
      </c>
    </row>
    <row r="84" spans="1:20" ht="20.25" x14ac:dyDescent="0.25">
      <c r="A84" s="82" t="s">
        <v>409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4"/>
      <c r="T84" s="31">
        <f>SUM(T83+T79)</f>
        <v>608</v>
      </c>
    </row>
    <row r="85" spans="1:20" x14ac:dyDescent="0.25">
      <c r="A85" s="17"/>
      <c r="B85" s="4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96" t="s">
        <v>507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1:20" x14ac:dyDescent="0.25">
      <c r="A87" s="85" t="s">
        <v>392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1:20" ht="86.25" customHeight="1" x14ac:dyDescent="0.25">
      <c r="A88" s="86" t="s">
        <v>393</v>
      </c>
      <c r="B88" s="88" t="s">
        <v>410</v>
      </c>
      <c r="C88" s="86" t="s">
        <v>394</v>
      </c>
      <c r="D88" s="90" t="s">
        <v>395</v>
      </c>
      <c r="E88" s="91"/>
      <c r="F88" s="90" t="s">
        <v>396</v>
      </c>
      <c r="G88" s="91"/>
      <c r="H88" s="90" t="s">
        <v>397</v>
      </c>
      <c r="I88" s="91"/>
      <c r="J88" s="92" t="s">
        <v>400</v>
      </c>
      <c r="K88" s="92"/>
      <c r="L88" s="93" t="s">
        <v>401</v>
      </c>
      <c r="M88" s="93"/>
      <c r="N88" s="92" t="s">
        <v>506</v>
      </c>
      <c r="O88" s="92"/>
      <c r="P88" s="90" t="s">
        <v>505</v>
      </c>
      <c r="Q88" s="91"/>
      <c r="R88" s="90" t="s">
        <v>398</v>
      </c>
      <c r="S88" s="91"/>
      <c r="T88" s="94" t="s">
        <v>399</v>
      </c>
    </row>
    <row r="89" spans="1:20" x14ac:dyDescent="0.25">
      <c r="A89" s="87"/>
      <c r="B89" s="89"/>
      <c r="C89" s="87"/>
      <c r="D89" s="7" t="s">
        <v>402</v>
      </c>
      <c r="E89" s="19" t="s">
        <v>3</v>
      </c>
      <c r="F89" s="7" t="s">
        <v>402</v>
      </c>
      <c r="G89" s="19" t="s">
        <v>3</v>
      </c>
      <c r="H89" s="7" t="s">
        <v>402</v>
      </c>
      <c r="I89" s="19" t="s">
        <v>3</v>
      </c>
      <c r="J89" s="7" t="s">
        <v>402</v>
      </c>
      <c r="K89" s="19" t="s">
        <v>3</v>
      </c>
      <c r="L89" s="7" t="s">
        <v>402</v>
      </c>
      <c r="M89" s="19" t="s">
        <v>3</v>
      </c>
      <c r="N89" s="7" t="s">
        <v>402</v>
      </c>
      <c r="O89" s="19" t="s">
        <v>3</v>
      </c>
      <c r="P89" s="7" t="s">
        <v>402</v>
      </c>
      <c r="Q89" s="19" t="s">
        <v>3</v>
      </c>
      <c r="R89" s="7" t="s">
        <v>402</v>
      </c>
      <c r="S89" s="19" t="s">
        <v>3</v>
      </c>
      <c r="T89" s="95"/>
    </row>
    <row r="90" spans="1:20" ht="16.5" x14ac:dyDescent="0.25">
      <c r="A90" s="37">
        <v>2</v>
      </c>
      <c r="B90" s="12" t="s">
        <v>453</v>
      </c>
      <c r="C90" s="37">
        <v>11</v>
      </c>
      <c r="D90" s="37" t="s">
        <v>558</v>
      </c>
      <c r="E90" s="20">
        <v>48</v>
      </c>
      <c r="F90" s="37">
        <v>185</v>
      </c>
      <c r="G90" s="20">
        <v>35</v>
      </c>
      <c r="H90" s="37">
        <v>30</v>
      </c>
      <c r="I90" s="20">
        <v>50</v>
      </c>
      <c r="J90" s="37">
        <v>4.8499999999999996</v>
      </c>
      <c r="K90" s="20">
        <v>63</v>
      </c>
      <c r="L90" s="37"/>
      <c r="M90" s="20"/>
      <c r="N90" s="37"/>
      <c r="O90" s="20"/>
      <c r="P90" s="13"/>
      <c r="Q90" s="20"/>
      <c r="R90" s="37">
        <v>8</v>
      </c>
      <c r="S90" s="20">
        <v>44</v>
      </c>
      <c r="T90" s="14">
        <f t="shared" ref="T90:T91" si="11">SUM(S90+Q90+O90+M90+K90+I90+G90+E90)</f>
        <v>240</v>
      </c>
    </row>
    <row r="91" spans="1:20" ht="16.5" x14ac:dyDescent="0.25">
      <c r="A91" s="37">
        <v>3</v>
      </c>
      <c r="B91" s="12" t="s">
        <v>454</v>
      </c>
      <c r="C91" s="37">
        <v>12</v>
      </c>
      <c r="D91" s="15" t="s">
        <v>559</v>
      </c>
      <c r="E91" s="20">
        <v>39</v>
      </c>
      <c r="F91" s="37">
        <v>170</v>
      </c>
      <c r="G91" s="20">
        <v>20</v>
      </c>
      <c r="H91" s="37">
        <v>27</v>
      </c>
      <c r="I91" s="20">
        <v>38</v>
      </c>
      <c r="J91" s="37">
        <v>5.0999999999999996</v>
      </c>
      <c r="K91" s="20">
        <v>50</v>
      </c>
      <c r="L91" s="37"/>
      <c r="M91" s="20"/>
      <c r="N91" s="37"/>
      <c r="O91" s="20"/>
      <c r="P91" s="13"/>
      <c r="Q91" s="20"/>
      <c r="R91" s="37">
        <v>6</v>
      </c>
      <c r="S91" s="20">
        <v>29</v>
      </c>
      <c r="T91" s="14">
        <f t="shared" si="11"/>
        <v>176</v>
      </c>
    </row>
    <row r="92" spans="1:20" ht="18.75" x14ac:dyDescent="0.25">
      <c r="A92" s="79" t="s">
        <v>407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1"/>
      <c r="T92" s="16">
        <f>SUM(T90:T91)</f>
        <v>416</v>
      </c>
    </row>
    <row r="93" spans="1:20" x14ac:dyDescent="0.25">
      <c r="A93" s="77" t="s">
        <v>403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1:20" ht="16.5" x14ac:dyDescent="0.25">
      <c r="A94" s="37">
        <v>2</v>
      </c>
      <c r="B94" s="12" t="s">
        <v>457</v>
      </c>
      <c r="C94" s="37">
        <v>11</v>
      </c>
      <c r="D94" s="37" t="s">
        <v>561</v>
      </c>
      <c r="E94" s="20">
        <v>59</v>
      </c>
      <c r="F94" s="37">
        <v>183</v>
      </c>
      <c r="G94" s="20">
        <v>48</v>
      </c>
      <c r="H94" s="37">
        <v>35</v>
      </c>
      <c r="I94" s="20">
        <v>66</v>
      </c>
      <c r="J94" s="49">
        <v>5.3</v>
      </c>
      <c r="K94" s="20">
        <v>60</v>
      </c>
      <c r="L94" s="37"/>
      <c r="M94" s="20"/>
      <c r="N94" s="37"/>
      <c r="O94" s="20"/>
      <c r="P94" s="13"/>
      <c r="Q94" s="20"/>
      <c r="R94" s="37">
        <v>26</v>
      </c>
      <c r="S94" s="20">
        <v>54</v>
      </c>
      <c r="T94" s="14">
        <f t="shared" ref="T94:T95" si="12">SUM(S94+Q94+O94+M94+K94+I94+G94+E94)</f>
        <v>287</v>
      </c>
    </row>
    <row r="95" spans="1:20" ht="16.5" x14ac:dyDescent="0.25">
      <c r="A95" s="37">
        <v>3</v>
      </c>
      <c r="B95" s="12" t="s">
        <v>456</v>
      </c>
      <c r="C95" s="37">
        <v>12</v>
      </c>
      <c r="D95" s="37" t="s">
        <v>561</v>
      </c>
      <c r="E95" s="20">
        <v>54</v>
      </c>
      <c r="F95" s="37">
        <v>199</v>
      </c>
      <c r="G95" s="20">
        <v>49</v>
      </c>
      <c r="H95" s="37">
        <v>33</v>
      </c>
      <c r="I95" s="20">
        <v>58</v>
      </c>
      <c r="J95" s="37">
        <v>5.08</v>
      </c>
      <c r="K95" s="20">
        <v>59</v>
      </c>
      <c r="L95" s="37"/>
      <c r="M95" s="20"/>
      <c r="N95" s="37"/>
      <c r="O95" s="20"/>
      <c r="P95" s="13"/>
      <c r="Q95" s="20"/>
      <c r="R95" s="37">
        <v>40</v>
      </c>
      <c r="S95" s="20">
        <v>62</v>
      </c>
      <c r="T95" s="14">
        <f t="shared" si="12"/>
        <v>282</v>
      </c>
    </row>
    <row r="96" spans="1:20" ht="18.75" x14ac:dyDescent="0.25">
      <c r="A96" s="79" t="s">
        <v>408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1"/>
      <c r="T96" s="16">
        <f>SUM(T94:T95)</f>
        <v>569</v>
      </c>
    </row>
    <row r="97" spans="1:20" ht="20.25" x14ac:dyDescent="0.25">
      <c r="A97" s="82" t="s">
        <v>409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4"/>
      <c r="T97" s="31">
        <f>SUM(T96+T92)</f>
        <v>985</v>
      </c>
    </row>
    <row r="98" spans="1:20" x14ac:dyDescent="0.25">
      <c r="A98" s="17"/>
      <c r="B98" s="44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96" t="s">
        <v>458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1:20" x14ac:dyDescent="0.25">
      <c r="A100" s="85" t="s">
        <v>392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</row>
    <row r="101" spans="1:20" ht="86.25" customHeight="1" x14ac:dyDescent="0.25">
      <c r="A101" s="86" t="s">
        <v>393</v>
      </c>
      <c r="B101" s="88" t="s">
        <v>410</v>
      </c>
      <c r="C101" s="86" t="s">
        <v>394</v>
      </c>
      <c r="D101" s="90" t="s">
        <v>395</v>
      </c>
      <c r="E101" s="91"/>
      <c r="F101" s="90" t="s">
        <v>396</v>
      </c>
      <c r="G101" s="91"/>
      <c r="H101" s="90" t="s">
        <v>397</v>
      </c>
      <c r="I101" s="91"/>
      <c r="J101" s="92" t="s">
        <v>400</v>
      </c>
      <c r="K101" s="92"/>
      <c r="L101" s="93" t="s">
        <v>401</v>
      </c>
      <c r="M101" s="93"/>
      <c r="N101" s="92" t="s">
        <v>506</v>
      </c>
      <c r="O101" s="92"/>
      <c r="P101" s="90" t="s">
        <v>505</v>
      </c>
      <c r="Q101" s="91"/>
      <c r="R101" s="90" t="s">
        <v>398</v>
      </c>
      <c r="S101" s="91"/>
      <c r="T101" s="94" t="s">
        <v>399</v>
      </c>
    </row>
    <row r="102" spans="1:20" x14ac:dyDescent="0.25">
      <c r="A102" s="87"/>
      <c r="B102" s="89"/>
      <c r="C102" s="87"/>
      <c r="D102" s="7" t="s">
        <v>402</v>
      </c>
      <c r="E102" s="19" t="s">
        <v>3</v>
      </c>
      <c r="F102" s="7" t="s">
        <v>402</v>
      </c>
      <c r="G102" s="19" t="s">
        <v>3</v>
      </c>
      <c r="H102" s="7" t="s">
        <v>402</v>
      </c>
      <c r="I102" s="19" t="s">
        <v>3</v>
      </c>
      <c r="J102" s="7" t="s">
        <v>402</v>
      </c>
      <c r="K102" s="19" t="s">
        <v>3</v>
      </c>
      <c r="L102" s="7" t="s">
        <v>402</v>
      </c>
      <c r="M102" s="19" t="s">
        <v>3</v>
      </c>
      <c r="N102" s="7" t="s">
        <v>402</v>
      </c>
      <c r="O102" s="19" t="s">
        <v>3</v>
      </c>
      <c r="P102" s="7" t="s">
        <v>402</v>
      </c>
      <c r="Q102" s="19" t="s">
        <v>3</v>
      </c>
      <c r="R102" s="7" t="s">
        <v>402</v>
      </c>
      <c r="S102" s="19" t="s">
        <v>3</v>
      </c>
      <c r="T102" s="95"/>
    </row>
    <row r="103" spans="1:20" ht="16.5" x14ac:dyDescent="0.25">
      <c r="A103" s="37">
        <v>2</v>
      </c>
      <c r="B103" s="12" t="s">
        <v>460</v>
      </c>
      <c r="C103" s="37">
        <v>11</v>
      </c>
      <c r="D103" s="37" t="s">
        <v>577</v>
      </c>
      <c r="E103" s="20">
        <v>37</v>
      </c>
      <c r="F103" s="37">
        <v>163</v>
      </c>
      <c r="G103" s="20">
        <v>21</v>
      </c>
      <c r="H103" s="37">
        <v>18</v>
      </c>
      <c r="I103" s="20">
        <v>25</v>
      </c>
      <c r="J103" s="37">
        <v>5.75</v>
      </c>
      <c r="K103" s="20">
        <v>32</v>
      </c>
      <c r="L103" s="37"/>
      <c r="M103" s="20"/>
      <c r="N103" s="37"/>
      <c r="O103" s="20"/>
      <c r="P103" s="13"/>
      <c r="Q103" s="20"/>
      <c r="R103" s="37">
        <v>10</v>
      </c>
      <c r="S103" s="20">
        <v>54</v>
      </c>
      <c r="T103" s="14">
        <f t="shared" ref="T103:T104" si="13">SUM(S103+Q103+O103+M103+K103+I103+G103+E103)</f>
        <v>169</v>
      </c>
    </row>
    <row r="104" spans="1:20" ht="16.5" x14ac:dyDescent="0.25">
      <c r="A104" s="37">
        <v>3</v>
      </c>
      <c r="B104" s="12" t="s">
        <v>461</v>
      </c>
      <c r="C104" s="37">
        <v>11</v>
      </c>
      <c r="D104" s="15" t="s">
        <v>578</v>
      </c>
      <c r="E104" s="20">
        <v>54</v>
      </c>
      <c r="F104" s="37">
        <v>169</v>
      </c>
      <c r="G104" s="20">
        <v>24</v>
      </c>
      <c r="H104" s="37">
        <v>21</v>
      </c>
      <c r="I104" s="20">
        <v>31</v>
      </c>
      <c r="J104" s="37">
        <v>5.19</v>
      </c>
      <c r="K104" s="20">
        <v>57</v>
      </c>
      <c r="L104" s="37"/>
      <c r="M104" s="20"/>
      <c r="N104" s="37"/>
      <c r="O104" s="20"/>
      <c r="P104" s="13"/>
      <c r="Q104" s="20"/>
      <c r="R104" s="37">
        <v>9</v>
      </c>
      <c r="S104" s="20">
        <v>50</v>
      </c>
      <c r="T104" s="14">
        <f t="shared" si="13"/>
        <v>216</v>
      </c>
    </row>
    <row r="105" spans="1:20" ht="18.75" x14ac:dyDescent="0.25">
      <c r="A105" s="79" t="s">
        <v>407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1"/>
      <c r="T105" s="16">
        <f>SUM(T103:T104)</f>
        <v>385</v>
      </c>
    </row>
    <row r="106" spans="1:20" x14ac:dyDescent="0.25">
      <c r="A106" s="77" t="s">
        <v>403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1:20" ht="16.5" x14ac:dyDescent="0.25">
      <c r="A107" s="37">
        <v>1</v>
      </c>
      <c r="B107" s="12" t="s">
        <v>462</v>
      </c>
      <c r="C107" s="37">
        <v>11</v>
      </c>
      <c r="D107" s="37" t="s">
        <v>579</v>
      </c>
      <c r="E107" s="20">
        <v>56</v>
      </c>
      <c r="F107" s="37">
        <v>188</v>
      </c>
      <c r="G107" s="20">
        <v>51</v>
      </c>
      <c r="H107" s="37">
        <v>24</v>
      </c>
      <c r="I107" s="20">
        <v>42</v>
      </c>
      <c r="J107" s="37">
        <v>5.39</v>
      </c>
      <c r="K107" s="20">
        <v>60</v>
      </c>
      <c r="L107" s="37"/>
      <c r="M107" s="20"/>
      <c r="N107" s="37"/>
      <c r="O107" s="20"/>
      <c r="P107" s="13"/>
      <c r="Q107" s="20"/>
      <c r="R107" s="37">
        <v>20</v>
      </c>
      <c r="S107" s="20">
        <v>40</v>
      </c>
      <c r="T107" s="14">
        <f t="shared" ref="T107:T108" si="14">SUM(S107+Q107+O107+M107+K107+I107+G107+E107)</f>
        <v>249</v>
      </c>
    </row>
    <row r="108" spans="1:20" ht="16.5" x14ac:dyDescent="0.25">
      <c r="A108" s="37">
        <v>2</v>
      </c>
      <c r="B108" s="12" t="s">
        <v>463</v>
      </c>
      <c r="C108" s="37">
        <v>11</v>
      </c>
      <c r="D108" s="37" t="s">
        <v>580</v>
      </c>
      <c r="E108" s="20">
        <v>44</v>
      </c>
      <c r="F108" s="37">
        <v>191</v>
      </c>
      <c r="G108" s="20">
        <v>53</v>
      </c>
      <c r="H108" s="37">
        <v>23</v>
      </c>
      <c r="I108" s="20">
        <v>40</v>
      </c>
      <c r="J108" s="37">
        <v>5.2</v>
      </c>
      <c r="K108" s="20">
        <v>62</v>
      </c>
      <c r="L108" s="37"/>
      <c r="M108" s="20"/>
      <c r="N108" s="37"/>
      <c r="O108" s="20"/>
      <c r="P108" s="13"/>
      <c r="Q108" s="20"/>
      <c r="R108" s="37">
        <v>33</v>
      </c>
      <c r="S108" s="20">
        <v>61</v>
      </c>
      <c r="T108" s="14">
        <f t="shared" si="14"/>
        <v>260</v>
      </c>
    </row>
    <row r="109" spans="1:20" ht="18.75" x14ac:dyDescent="0.25">
      <c r="A109" s="79" t="s">
        <v>408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1"/>
      <c r="T109" s="16">
        <f>SUM(T107:T108)</f>
        <v>509</v>
      </c>
    </row>
    <row r="110" spans="1:20" ht="20.25" x14ac:dyDescent="0.25">
      <c r="A110" s="82" t="s">
        <v>409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4"/>
      <c r="T110" s="31">
        <f>SUM(T109+T105)</f>
        <v>894</v>
      </c>
    </row>
    <row r="111" spans="1:20" x14ac:dyDescent="0.25">
      <c r="A111" s="17"/>
      <c r="B111" s="44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96" t="s">
        <v>464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</row>
    <row r="113" spans="1:20" x14ac:dyDescent="0.25">
      <c r="A113" s="85" t="s">
        <v>392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</row>
    <row r="114" spans="1:20" ht="86.25" customHeight="1" x14ac:dyDescent="0.25">
      <c r="A114" s="86" t="s">
        <v>393</v>
      </c>
      <c r="B114" s="88" t="s">
        <v>410</v>
      </c>
      <c r="C114" s="86" t="s">
        <v>394</v>
      </c>
      <c r="D114" s="90" t="s">
        <v>395</v>
      </c>
      <c r="E114" s="91"/>
      <c r="F114" s="90" t="s">
        <v>396</v>
      </c>
      <c r="G114" s="91"/>
      <c r="H114" s="90" t="s">
        <v>397</v>
      </c>
      <c r="I114" s="91"/>
      <c r="J114" s="92" t="s">
        <v>400</v>
      </c>
      <c r="K114" s="92"/>
      <c r="L114" s="93" t="s">
        <v>401</v>
      </c>
      <c r="M114" s="93"/>
      <c r="N114" s="92" t="s">
        <v>506</v>
      </c>
      <c r="O114" s="92"/>
      <c r="P114" s="90" t="s">
        <v>505</v>
      </c>
      <c r="Q114" s="91"/>
      <c r="R114" s="90" t="s">
        <v>398</v>
      </c>
      <c r="S114" s="91"/>
      <c r="T114" s="94" t="s">
        <v>399</v>
      </c>
    </row>
    <row r="115" spans="1:20" x14ac:dyDescent="0.25">
      <c r="A115" s="87"/>
      <c r="B115" s="89"/>
      <c r="C115" s="87"/>
      <c r="D115" s="7" t="s">
        <v>402</v>
      </c>
      <c r="E115" s="19" t="s">
        <v>3</v>
      </c>
      <c r="F115" s="7" t="s">
        <v>402</v>
      </c>
      <c r="G115" s="19" t="s">
        <v>3</v>
      </c>
      <c r="H115" s="7" t="s">
        <v>402</v>
      </c>
      <c r="I115" s="19" t="s">
        <v>3</v>
      </c>
      <c r="J115" s="7" t="s">
        <v>402</v>
      </c>
      <c r="K115" s="19" t="s">
        <v>3</v>
      </c>
      <c r="L115" s="7" t="s">
        <v>402</v>
      </c>
      <c r="M115" s="19" t="s">
        <v>3</v>
      </c>
      <c r="N115" s="7" t="s">
        <v>402</v>
      </c>
      <c r="O115" s="19" t="s">
        <v>3</v>
      </c>
      <c r="P115" s="7" t="s">
        <v>402</v>
      </c>
      <c r="Q115" s="19" t="s">
        <v>3</v>
      </c>
      <c r="R115" s="7" t="s">
        <v>402</v>
      </c>
      <c r="S115" s="19" t="s">
        <v>3</v>
      </c>
      <c r="T115" s="95"/>
    </row>
    <row r="116" spans="1:20" ht="16.5" x14ac:dyDescent="0.25">
      <c r="A116" s="37">
        <v>1</v>
      </c>
      <c r="B116" s="12" t="s">
        <v>465</v>
      </c>
      <c r="C116" s="37">
        <v>12</v>
      </c>
      <c r="D116" s="37" t="s">
        <v>526</v>
      </c>
      <c r="E116" s="20">
        <v>30</v>
      </c>
      <c r="F116" s="37">
        <v>173</v>
      </c>
      <c r="G116" s="20">
        <v>21</v>
      </c>
      <c r="H116" s="37">
        <v>20</v>
      </c>
      <c r="I116" s="20">
        <v>24</v>
      </c>
      <c r="J116" s="37">
        <v>5.1100000000000003</v>
      </c>
      <c r="K116" s="20">
        <v>50</v>
      </c>
      <c r="L116" s="37"/>
      <c r="M116" s="20"/>
      <c r="N116" s="37"/>
      <c r="O116" s="20"/>
      <c r="P116" s="13"/>
      <c r="Q116" s="20"/>
      <c r="R116" s="37">
        <v>0</v>
      </c>
      <c r="S116" s="20">
        <v>0</v>
      </c>
      <c r="T116" s="14">
        <f t="shared" ref="T116:T117" si="15">SUM(S116+Q116+O116+M116+K116+I116+G116+E116)</f>
        <v>125</v>
      </c>
    </row>
    <row r="117" spans="1:20" ht="16.5" x14ac:dyDescent="0.25">
      <c r="A117" s="37">
        <v>2</v>
      </c>
      <c r="B117" s="12" t="s">
        <v>466</v>
      </c>
      <c r="C117" s="37">
        <v>11</v>
      </c>
      <c r="D117" s="37" t="s">
        <v>527</v>
      </c>
      <c r="E117" s="20">
        <v>27</v>
      </c>
      <c r="F117" s="37">
        <v>173</v>
      </c>
      <c r="G117" s="20">
        <v>26</v>
      </c>
      <c r="H117" s="37">
        <v>19</v>
      </c>
      <c r="I117" s="20">
        <v>27</v>
      </c>
      <c r="J117" s="37">
        <v>5.31</v>
      </c>
      <c r="K117" s="20">
        <v>50</v>
      </c>
      <c r="L117" s="37"/>
      <c r="M117" s="20"/>
      <c r="N117" s="37"/>
      <c r="O117" s="20"/>
      <c r="P117" s="13"/>
      <c r="Q117" s="20"/>
      <c r="R117" s="37">
        <v>4</v>
      </c>
      <c r="S117" s="20">
        <v>25</v>
      </c>
      <c r="T117" s="14">
        <f t="shared" si="15"/>
        <v>155</v>
      </c>
    </row>
    <row r="118" spans="1:20" ht="18.75" x14ac:dyDescent="0.25">
      <c r="A118" s="79" t="s">
        <v>407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1"/>
      <c r="T118" s="16">
        <f>SUM(T116:T117)</f>
        <v>280</v>
      </c>
    </row>
    <row r="119" spans="1:20" x14ac:dyDescent="0.25">
      <c r="A119" s="77" t="s">
        <v>403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</row>
    <row r="120" spans="1:20" ht="16.5" x14ac:dyDescent="0.25">
      <c r="A120" s="37">
        <v>1</v>
      </c>
      <c r="B120" s="12" t="s">
        <v>468</v>
      </c>
      <c r="C120" s="37">
        <v>12</v>
      </c>
      <c r="D120" s="37" t="s">
        <v>529</v>
      </c>
      <c r="E120" s="20">
        <v>41</v>
      </c>
      <c r="F120" s="37">
        <v>193</v>
      </c>
      <c r="G120" s="20">
        <v>43</v>
      </c>
      <c r="H120" s="37">
        <v>23</v>
      </c>
      <c r="I120" s="20">
        <v>35</v>
      </c>
      <c r="J120" s="37">
        <v>5.28</v>
      </c>
      <c r="K120" s="20">
        <v>56</v>
      </c>
      <c r="L120" s="37"/>
      <c r="M120" s="20"/>
      <c r="N120" s="37"/>
      <c r="O120" s="20"/>
      <c r="P120" s="13"/>
      <c r="Q120" s="20"/>
      <c r="R120" s="37">
        <v>10</v>
      </c>
      <c r="S120" s="20">
        <v>14</v>
      </c>
      <c r="T120" s="14">
        <f t="shared" ref="T120:T121" si="16">SUM(S120+Q120+O120+M120+K120+I120+G120+E120)</f>
        <v>189</v>
      </c>
    </row>
    <row r="121" spans="1:20" ht="16.5" x14ac:dyDescent="0.25">
      <c r="A121" s="37">
        <v>3</v>
      </c>
      <c r="B121" s="12" t="s">
        <v>470</v>
      </c>
      <c r="C121" s="37">
        <v>12</v>
      </c>
      <c r="D121" s="37" t="s">
        <v>531</v>
      </c>
      <c r="E121" s="20">
        <v>24</v>
      </c>
      <c r="F121" s="37">
        <v>152</v>
      </c>
      <c r="G121" s="20">
        <v>21</v>
      </c>
      <c r="H121" s="37">
        <v>23</v>
      </c>
      <c r="I121" s="20">
        <v>35</v>
      </c>
      <c r="J121" s="37">
        <v>5.68</v>
      </c>
      <c r="K121" s="20">
        <v>40</v>
      </c>
      <c r="L121" s="37"/>
      <c r="M121" s="20"/>
      <c r="N121" s="37"/>
      <c r="O121" s="20"/>
      <c r="P121" s="13"/>
      <c r="Q121" s="20"/>
      <c r="R121" s="37">
        <v>9</v>
      </c>
      <c r="S121" s="20">
        <v>12</v>
      </c>
      <c r="T121" s="14">
        <f t="shared" si="16"/>
        <v>132</v>
      </c>
    </row>
    <row r="122" spans="1:20" ht="18.75" x14ac:dyDescent="0.25">
      <c r="A122" s="79" t="s">
        <v>408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1"/>
      <c r="T122" s="16">
        <f>SUM(T120:T121)</f>
        <v>321</v>
      </c>
    </row>
    <row r="123" spans="1:20" ht="20.25" x14ac:dyDescent="0.25">
      <c r="A123" s="82" t="s">
        <v>409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4"/>
      <c r="T123" s="31">
        <f>SUM(T122+T118)</f>
        <v>601</v>
      </c>
    </row>
    <row r="124" spans="1:20" x14ac:dyDescent="0.25">
      <c r="A124" s="17"/>
      <c r="B124" s="44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96" t="s">
        <v>471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</row>
    <row r="126" spans="1:20" x14ac:dyDescent="0.25">
      <c r="A126" s="85" t="s">
        <v>392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ht="86.25" customHeight="1" x14ac:dyDescent="0.25">
      <c r="A127" s="86" t="s">
        <v>393</v>
      </c>
      <c r="B127" s="88" t="s">
        <v>410</v>
      </c>
      <c r="C127" s="86" t="s">
        <v>394</v>
      </c>
      <c r="D127" s="90" t="s">
        <v>395</v>
      </c>
      <c r="E127" s="91"/>
      <c r="F127" s="90" t="s">
        <v>396</v>
      </c>
      <c r="G127" s="91"/>
      <c r="H127" s="90" t="s">
        <v>397</v>
      </c>
      <c r="I127" s="91"/>
      <c r="J127" s="92" t="s">
        <v>400</v>
      </c>
      <c r="K127" s="92"/>
      <c r="L127" s="93" t="s">
        <v>401</v>
      </c>
      <c r="M127" s="93"/>
      <c r="N127" s="92" t="s">
        <v>506</v>
      </c>
      <c r="O127" s="92"/>
      <c r="P127" s="90" t="s">
        <v>505</v>
      </c>
      <c r="Q127" s="91"/>
      <c r="R127" s="90" t="s">
        <v>398</v>
      </c>
      <c r="S127" s="91"/>
      <c r="T127" s="94" t="s">
        <v>399</v>
      </c>
    </row>
    <row r="128" spans="1:20" x14ac:dyDescent="0.25">
      <c r="A128" s="87"/>
      <c r="B128" s="89"/>
      <c r="C128" s="87"/>
      <c r="D128" s="7" t="s">
        <v>402</v>
      </c>
      <c r="E128" s="19" t="s">
        <v>3</v>
      </c>
      <c r="F128" s="7" t="s">
        <v>402</v>
      </c>
      <c r="G128" s="19" t="s">
        <v>3</v>
      </c>
      <c r="H128" s="7" t="s">
        <v>402</v>
      </c>
      <c r="I128" s="19" t="s">
        <v>3</v>
      </c>
      <c r="J128" s="7" t="s">
        <v>402</v>
      </c>
      <c r="K128" s="19" t="s">
        <v>3</v>
      </c>
      <c r="L128" s="7" t="s">
        <v>402</v>
      </c>
      <c r="M128" s="19" t="s">
        <v>3</v>
      </c>
      <c r="N128" s="7" t="s">
        <v>402</v>
      </c>
      <c r="O128" s="19" t="s">
        <v>3</v>
      </c>
      <c r="P128" s="7" t="s">
        <v>402</v>
      </c>
      <c r="Q128" s="19" t="s">
        <v>3</v>
      </c>
      <c r="R128" s="7" t="s">
        <v>402</v>
      </c>
      <c r="S128" s="19" t="s">
        <v>3</v>
      </c>
      <c r="T128" s="95"/>
    </row>
    <row r="129" spans="1:20" ht="16.5" x14ac:dyDescent="0.25">
      <c r="A129" s="37">
        <v>1</v>
      </c>
      <c r="B129" s="12" t="s">
        <v>472</v>
      </c>
      <c r="C129" s="37">
        <v>12</v>
      </c>
      <c r="D129" s="37" t="s">
        <v>545</v>
      </c>
      <c r="E129" s="20">
        <v>42</v>
      </c>
      <c r="F129" s="37">
        <v>184</v>
      </c>
      <c r="G129" s="20">
        <v>27</v>
      </c>
      <c r="H129" s="37">
        <v>29</v>
      </c>
      <c r="I129" s="20">
        <v>42</v>
      </c>
      <c r="J129" s="37">
        <v>5.22</v>
      </c>
      <c r="K129" s="20">
        <v>40</v>
      </c>
      <c r="L129" s="37"/>
      <c r="M129" s="20"/>
      <c r="N129" s="37"/>
      <c r="O129" s="20"/>
      <c r="P129" s="13"/>
      <c r="Q129" s="20"/>
      <c r="R129" s="37">
        <v>10</v>
      </c>
      <c r="S129" s="20">
        <v>45</v>
      </c>
      <c r="T129" s="14">
        <f t="shared" ref="T129:T130" si="17">SUM(S129+Q129+O129+M129+K129+I129+G129+E129)</f>
        <v>196</v>
      </c>
    </row>
    <row r="130" spans="1:20" ht="16.5" x14ac:dyDescent="0.25">
      <c r="A130" s="37">
        <v>3</v>
      </c>
      <c r="B130" s="12" t="s">
        <v>474</v>
      </c>
      <c r="C130" s="37">
        <v>12</v>
      </c>
      <c r="D130" s="15" t="s">
        <v>547</v>
      </c>
      <c r="E130" s="20">
        <v>40</v>
      </c>
      <c r="F130" s="37">
        <v>170</v>
      </c>
      <c r="G130" s="20">
        <v>20</v>
      </c>
      <c r="H130" s="37">
        <v>28</v>
      </c>
      <c r="I130" s="20">
        <v>40</v>
      </c>
      <c r="J130" s="37">
        <v>5.21</v>
      </c>
      <c r="K130" s="20">
        <v>45</v>
      </c>
      <c r="L130" s="37"/>
      <c r="M130" s="20"/>
      <c r="N130" s="37"/>
      <c r="O130" s="20"/>
      <c r="P130" s="13"/>
      <c r="Q130" s="20"/>
      <c r="R130" s="37">
        <v>3</v>
      </c>
      <c r="S130" s="20">
        <v>17</v>
      </c>
      <c r="T130" s="14">
        <f t="shared" si="17"/>
        <v>162</v>
      </c>
    </row>
    <row r="131" spans="1:20" ht="18.75" x14ac:dyDescent="0.25">
      <c r="A131" s="79" t="s">
        <v>407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1"/>
      <c r="T131" s="16">
        <f>SUM(T129:T130)</f>
        <v>358</v>
      </c>
    </row>
    <row r="132" spans="1:20" x14ac:dyDescent="0.25">
      <c r="A132" s="77" t="s">
        <v>403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</row>
    <row r="133" spans="1:20" ht="16.5" x14ac:dyDescent="0.25">
      <c r="A133" s="37">
        <v>1</v>
      </c>
      <c r="B133" s="12" t="s">
        <v>475</v>
      </c>
      <c r="C133" s="37">
        <v>12</v>
      </c>
      <c r="D133" s="37" t="s">
        <v>548</v>
      </c>
      <c r="E133" s="20">
        <v>39</v>
      </c>
      <c r="F133" s="37">
        <v>139</v>
      </c>
      <c r="G133" s="20">
        <v>14</v>
      </c>
      <c r="H133" s="37">
        <v>23</v>
      </c>
      <c r="I133" s="20">
        <v>35</v>
      </c>
      <c r="J133" s="37">
        <v>6.02</v>
      </c>
      <c r="K133" s="20">
        <v>19</v>
      </c>
      <c r="L133" s="37"/>
      <c r="M133" s="20"/>
      <c r="N133" s="37"/>
      <c r="O133" s="20"/>
      <c r="P133" s="13"/>
      <c r="Q133" s="20"/>
      <c r="R133" s="37">
        <v>19</v>
      </c>
      <c r="S133" s="20">
        <v>32</v>
      </c>
      <c r="T133" s="14">
        <f t="shared" ref="T133:T134" si="18">SUM(S133+Q133+O133+M133+K133+I133+G133+E133)</f>
        <v>139</v>
      </c>
    </row>
    <row r="134" spans="1:20" ht="16.5" x14ac:dyDescent="0.25">
      <c r="A134" s="37">
        <v>3</v>
      </c>
      <c r="B134" s="12" t="s">
        <v>477</v>
      </c>
      <c r="C134" s="37">
        <v>11</v>
      </c>
      <c r="D134" s="37" t="s">
        <v>550</v>
      </c>
      <c r="E134" s="20">
        <v>42</v>
      </c>
      <c r="F134" s="37">
        <v>155</v>
      </c>
      <c r="G134" s="20">
        <v>27</v>
      </c>
      <c r="H134" s="37">
        <v>28</v>
      </c>
      <c r="I134" s="20">
        <v>52</v>
      </c>
      <c r="J134" s="37">
        <v>5.62</v>
      </c>
      <c r="K134" s="20">
        <v>45</v>
      </c>
      <c r="L134" s="37"/>
      <c r="M134" s="20"/>
      <c r="N134" s="37"/>
      <c r="O134" s="20"/>
      <c r="P134" s="13"/>
      <c r="Q134" s="20"/>
      <c r="R134" s="37">
        <v>34</v>
      </c>
      <c r="S134" s="20">
        <v>61</v>
      </c>
      <c r="T134" s="14">
        <f t="shared" si="18"/>
        <v>227</v>
      </c>
    </row>
    <row r="135" spans="1:20" ht="18.75" x14ac:dyDescent="0.25">
      <c r="A135" s="79" t="s">
        <v>408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1"/>
      <c r="T135" s="16">
        <f>SUM(T133:T134)</f>
        <v>366</v>
      </c>
    </row>
    <row r="136" spans="1:20" ht="20.25" x14ac:dyDescent="0.25">
      <c r="A136" s="82" t="s">
        <v>409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4"/>
      <c r="T136" s="31">
        <f>SUM(T135+T131)</f>
        <v>724</v>
      </c>
    </row>
    <row r="137" spans="1:20" x14ac:dyDescent="0.25">
      <c r="A137" s="17"/>
      <c r="B137" s="44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96" t="s">
        <v>478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</row>
    <row r="139" spans="1:20" x14ac:dyDescent="0.25">
      <c r="A139" s="85" t="s">
        <v>392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</row>
    <row r="140" spans="1:20" ht="86.25" customHeight="1" x14ac:dyDescent="0.25">
      <c r="A140" s="86" t="s">
        <v>393</v>
      </c>
      <c r="B140" s="88" t="s">
        <v>410</v>
      </c>
      <c r="C140" s="86" t="s">
        <v>394</v>
      </c>
      <c r="D140" s="90" t="s">
        <v>395</v>
      </c>
      <c r="E140" s="91"/>
      <c r="F140" s="90" t="s">
        <v>396</v>
      </c>
      <c r="G140" s="91"/>
      <c r="H140" s="90" t="s">
        <v>397</v>
      </c>
      <c r="I140" s="91"/>
      <c r="J140" s="92" t="s">
        <v>400</v>
      </c>
      <c r="K140" s="92"/>
      <c r="L140" s="93" t="s">
        <v>401</v>
      </c>
      <c r="M140" s="93"/>
      <c r="N140" s="92" t="s">
        <v>506</v>
      </c>
      <c r="O140" s="92"/>
      <c r="P140" s="90" t="s">
        <v>505</v>
      </c>
      <c r="Q140" s="91"/>
      <c r="R140" s="90" t="s">
        <v>398</v>
      </c>
      <c r="S140" s="91"/>
      <c r="T140" s="94" t="s">
        <v>399</v>
      </c>
    </row>
    <row r="141" spans="1:20" x14ac:dyDescent="0.25">
      <c r="A141" s="87"/>
      <c r="B141" s="89"/>
      <c r="C141" s="87"/>
      <c r="D141" s="7" t="s">
        <v>402</v>
      </c>
      <c r="E141" s="19" t="s">
        <v>3</v>
      </c>
      <c r="F141" s="7" t="s">
        <v>402</v>
      </c>
      <c r="G141" s="19" t="s">
        <v>3</v>
      </c>
      <c r="H141" s="7" t="s">
        <v>402</v>
      </c>
      <c r="I141" s="19" t="s">
        <v>3</v>
      </c>
      <c r="J141" s="7" t="s">
        <v>402</v>
      </c>
      <c r="K141" s="19" t="s">
        <v>3</v>
      </c>
      <c r="L141" s="7" t="s">
        <v>402</v>
      </c>
      <c r="M141" s="19" t="s">
        <v>3</v>
      </c>
      <c r="N141" s="7" t="s">
        <v>402</v>
      </c>
      <c r="O141" s="19" t="s">
        <v>3</v>
      </c>
      <c r="P141" s="7" t="s">
        <v>402</v>
      </c>
      <c r="Q141" s="19" t="s">
        <v>3</v>
      </c>
      <c r="R141" s="7" t="s">
        <v>402</v>
      </c>
      <c r="S141" s="19" t="s">
        <v>3</v>
      </c>
      <c r="T141" s="95"/>
    </row>
    <row r="142" spans="1:20" ht="16.5" x14ac:dyDescent="0.25">
      <c r="A142" s="37">
        <v>2</v>
      </c>
      <c r="B142" s="12" t="s">
        <v>480</v>
      </c>
      <c r="C142" s="37">
        <v>12</v>
      </c>
      <c r="D142" s="37" t="s">
        <v>516</v>
      </c>
      <c r="E142" s="20">
        <v>19</v>
      </c>
      <c r="F142" s="37">
        <v>175</v>
      </c>
      <c r="G142" s="20">
        <v>22</v>
      </c>
      <c r="H142" s="37">
        <v>24</v>
      </c>
      <c r="I142" s="20">
        <v>32</v>
      </c>
      <c r="J142" s="37">
        <v>5.35</v>
      </c>
      <c r="K142" s="20">
        <v>35</v>
      </c>
      <c r="L142" s="37"/>
      <c r="M142" s="20"/>
      <c r="N142" s="37"/>
      <c r="O142" s="20"/>
      <c r="P142" s="13"/>
      <c r="Q142" s="20"/>
      <c r="R142" s="37">
        <v>1</v>
      </c>
      <c r="S142" s="20">
        <v>10</v>
      </c>
      <c r="T142" s="14">
        <f t="shared" ref="T142:T143" si="19">SUM(S142+Q142+O142+M142+K142+I142+G142+E142)</f>
        <v>118</v>
      </c>
    </row>
    <row r="143" spans="1:20" ht="16.5" x14ac:dyDescent="0.25">
      <c r="A143" s="37">
        <v>3</v>
      </c>
      <c r="B143" s="12" t="s">
        <v>481</v>
      </c>
      <c r="C143" s="37">
        <v>12</v>
      </c>
      <c r="D143" s="15" t="s">
        <v>516</v>
      </c>
      <c r="E143" s="20">
        <v>19</v>
      </c>
      <c r="F143" s="37">
        <v>164</v>
      </c>
      <c r="G143" s="20">
        <v>17</v>
      </c>
      <c r="H143" s="37">
        <v>18</v>
      </c>
      <c r="I143" s="20">
        <v>20</v>
      </c>
      <c r="J143" s="37">
        <v>5.63</v>
      </c>
      <c r="K143" s="20">
        <v>22</v>
      </c>
      <c r="L143" s="37"/>
      <c r="M143" s="20"/>
      <c r="N143" s="37"/>
      <c r="O143" s="20"/>
      <c r="P143" s="13"/>
      <c r="Q143" s="20"/>
      <c r="R143" s="37">
        <v>1</v>
      </c>
      <c r="S143" s="20">
        <v>10</v>
      </c>
      <c r="T143" s="14">
        <f t="shared" si="19"/>
        <v>88</v>
      </c>
    </row>
    <row r="144" spans="1:20" ht="18.75" x14ac:dyDescent="0.25">
      <c r="A144" s="79" t="s">
        <v>407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1"/>
      <c r="T144" s="16">
        <f>SUM(T142:T143)</f>
        <v>206</v>
      </c>
    </row>
    <row r="145" spans="1:20" x14ac:dyDescent="0.25">
      <c r="A145" s="77" t="s">
        <v>403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</row>
    <row r="146" spans="1:20" ht="16.5" x14ac:dyDescent="0.25">
      <c r="A146" s="37">
        <v>1</v>
      </c>
      <c r="B146" s="12" t="s">
        <v>482</v>
      </c>
      <c r="C146" s="37">
        <v>12</v>
      </c>
      <c r="D146" s="37" t="s">
        <v>517</v>
      </c>
      <c r="E146" s="20">
        <v>44</v>
      </c>
      <c r="F146" s="37">
        <v>178</v>
      </c>
      <c r="G146" s="20">
        <v>34</v>
      </c>
      <c r="H146" s="37">
        <v>24</v>
      </c>
      <c r="I146" s="20">
        <v>27</v>
      </c>
      <c r="J146" s="37">
        <v>5.0599999999999996</v>
      </c>
      <c r="K146" s="20">
        <v>59</v>
      </c>
      <c r="L146" s="37"/>
      <c r="M146" s="20"/>
      <c r="N146" s="37"/>
      <c r="O146" s="20"/>
      <c r="P146" s="13"/>
      <c r="Q146" s="20"/>
      <c r="R146" s="37">
        <v>24</v>
      </c>
      <c r="S146" s="20">
        <v>42</v>
      </c>
      <c r="T146" s="14">
        <f t="shared" ref="T146:T147" si="20">SUM(S146+Q146+O146+M146+K146+I146+G146+E146)</f>
        <v>206</v>
      </c>
    </row>
    <row r="147" spans="1:20" ht="16.5" x14ac:dyDescent="0.25">
      <c r="A147" s="37">
        <v>2</v>
      </c>
      <c r="B147" s="12" t="s">
        <v>483</v>
      </c>
      <c r="C147" s="37">
        <v>12</v>
      </c>
      <c r="D147" s="37" t="s">
        <v>518</v>
      </c>
      <c r="E147" s="20">
        <v>32</v>
      </c>
      <c r="F147" s="37">
        <v>168</v>
      </c>
      <c r="G147" s="20">
        <v>29</v>
      </c>
      <c r="H147" s="37">
        <v>23</v>
      </c>
      <c r="I147" s="20">
        <v>35</v>
      </c>
      <c r="J147" s="37">
        <v>5.54</v>
      </c>
      <c r="K147" s="20">
        <v>40</v>
      </c>
      <c r="L147" s="37"/>
      <c r="M147" s="20"/>
      <c r="N147" s="37"/>
      <c r="O147" s="20"/>
      <c r="P147" s="13"/>
      <c r="Q147" s="20"/>
      <c r="R147" s="37">
        <v>25</v>
      </c>
      <c r="S147" s="20">
        <v>44</v>
      </c>
      <c r="T147" s="14">
        <f t="shared" si="20"/>
        <v>180</v>
      </c>
    </row>
    <row r="148" spans="1:20" ht="18.75" x14ac:dyDescent="0.25">
      <c r="A148" s="79" t="s">
        <v>408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1"/>
      <c r="T148" s="16">
        <f>SUM(T146:T147)</f>
        <v>386</v>
      </c>
    </row>
    <row r="149" spans="1:20" ht="20.25" x14ac:dyDescent="0.25">
      <c r="A149" s="82" t="s">
        <v>409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4"/>
      <c r="T149" s="31">
        <f>SUM(T148+T144)</f>
        <v>592</v>
      </c>
    </row>
    <row r="150" spans="1:20" x14ac:dyDescent="0.25">
      <c r="A150" s="17"/>
      <c r="B150" s="44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96" t="s">
        <v>485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</row>
    <row r="152" spans="1:20" x14ac:dyDescent="0.25">
      <c r="A152" s="85" t="s">
        <v>392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</row>
    <row r="153" spans="1:20" ht="86.25" customHeight="1" x14ac:dyDescent="0.25">
      <c r="A153" s="86" t="s">
        <v>393</v>
      </c>
      <c r="B153" s="88" t="s">
        <v>410</v>
      </c>
      <c r="C153" s="86" t="s">
        <v>394</v>
      </c>
      <c r="D153" s="90" t="s">
        <v>395</v>
      </c>
      <c r="E153" s="91"/>
      <c r="F153" s="90" t="s">
        <v>396</v>
      </c>
      <c r="G153" s="91"/>
      <c r="H153" s="90" t="s">
        <v>397</v>
      </c>
      <c r="I153" s="91"/>
      <c r="J153" s="92" t="s">
        <v>400</v>
      </c>
      <c r="K153" s="92"/>
      <c r="L153" s="93" t="s">
        <v>401</v>
      </c>
      <c r="M153" s="93"/>
      <c r="N153" s="92" t="s">
        <v>506</v>
      </c>
      <c r="O153" s="92"/>
      <c r="P153" s="90" t="s">
        <v>505</v>
      </c>
      <c r="Q153" s="91"/>
      <c r="R153" s="90" t="s">
        <v>398</v>
      </c>
      <c r="S153" s="91"/>
      <c r="T153" s="94" t="s">
        <v>399</v>
      </c>
    </row>
    <row r="154" spans="1:20" x14ac:dyDescent="0.25">
      <c r="A154" s="87"/>
      <c r="B154" s="89"/>
      <c r="C154" s="87"/>
      <c r="D154" s="7" t="s">
        <v>402</v>
      </c>
      <c r="E154" s="19" t="s">
        <v>3</v>
      </c>
      <c r="F154" s="7" t="s">
        <v>402</v>
      </c>
      <c r="G154" s="19" t="s">
        <v>3</v>
      </c>
      <c r="H154" s="7" t="s">
        <v>402</v>
      </c>
      <c r="I154" s="19" t="s">
        <v>3</v>
      </c>
      <c r="J154" s="7" t="s">
        <v>402</v>
      </c>
      <c r="K154" s="19" t="s">
        <v>3</v>
      </c>
      <c r="L154" s="7" t="s">
        <v>402</v>
      </c>
      <c r="M154" s="19" t="s">
        <v>3</v>
      </c>
      <c r="N154" s="7" t="s">
        <v>402</v>
      </c>
      <c r="O154" s="19" t="s">
        <v>3</v>
      </c>
      <c r="P154" s="7" t="s">
        <v>402</v>
      </c>
      <c r="Q154" s="19" t="s">
        <v>3</v>
      </c>
      <c r="R154" s="7" t="s">
        <v>402</v>
      </c>
      <c r="S154" s="19" t="s">
        <v>3</v>
      </c>
      <c r="T154" s="95"/>
    </row>
    <row r="155" spans="1:20" ht="16.5" x14ac:dyDescent="0.25">
      <c r="A155" s="37">
        <v>3</v>
      </c>
      <c r="B155" s="12" t="s">
        <v>490</v>
      </c>
      <c r="C155" s="37">
        <v>12</v>
      </c>
      <c r="D155" s="15" t="s">
        <v>533</v>
      </c>
      <c r="E155" s="20">
        <v>36</v>
      </c>
      <c r="F155" s="37">
        <v>183</v>
      </c>
      <c r="G155" s="20">
        <v>26</v>
      </c>
      <c r="H155" s="37">
        <v>35</v>
      </c>
      <c r="I155" s="20">
        <v>56</v>
      </c>
      <c r="J155" s="37">
        <v>5.31</v>
      </c>
      <c r="K155" s="20">
        <v>40</v>
      </c>
      <c r="L155" s="37"/>
      <c r="M155" s="20"/>
      <c r="N155" s="37"/>
      <c r="O155" s="20"/>
      <c r="P155" s="13"/>
      <c r="Q155" s="20"/>
      <c r="R155" s="37">
        <v>13</v>
      </c>
      <c r="S155" s="20">
        <v>57</v>
      </c>
      <c r="T155" s="14">
        <f t="shared" ref="T155:T156" si="21">SUM(S155+Q155+O155+M155+K155+I155+G155+E155)</f>
        <v>215</v>
      </c>
    </row>
    <row r="156" spans="1:20" ht="16.5" x14ac:dyDescent="0.25">
      <c r="A156" s="37">
        <v>4</v>
      </c>
      <c r="B156" s="12" t="s">
        <v>491</v>
      </c>
      <c r="C156" s="37">
        <v>12</v>
      </c>
      <c r="D156" s="37" t="s">
        <v>534</v>
      </c>
      <c r="E156" s="20">
        <v>41</v>
      </c>
      <c r="F156" s="37">
        <v>175</v>
      </c>
      <c r="G156" s="20">
        <v>22</v>
      </c>
      <c r="H156" s="37">
        <v>31</v>
      </c>
      <c r="I156" s="20">
        <v>47</v>
      </c>
      <c r="J156" s="37">
        <v>5.07</v>
      </c>
      <c r="K156" s="20">
        <v>53</v>
      </c>
      <c r="L156" s="37"/>
      <c r="M156" s="20"/>
      <c r="N156" s="37"/>
      <c r="O156" s="20"/>
      <c r="P156" s="13"/>
      <c r="Q156" s="20"/>
      <c r="R156" s="37">
        <v>12</v>
      </c>
      <c r="S156" s="20">
        <v>54</v>
      </c>
      <c r="T156" s="14">
        <f t="shared" si="21"/>
        <v>217</v>
      </c>
    </row>
    <row r="157" spans="1:20" ht="18.75" x14ac:dyDescent="0.25">
      <c r="A157" s="79" t="s">
        <v>407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1"/>
      <c r="T157" s="16">
        <f>SUM(T155:T156)</f>
        <v>432</v>
      </c>
    </row>
    <row r="158" spans="1:20" x14ac:dyDescent="0.25">
      <c r="A158" s="77" t="s">
        <v>403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</row>
    <row r="159" spans="1:20" ht="16.5" x14ac:dyDescent="0.25">
      <c r="A159" s="37">
        <v>1</v>
      </c>
      <c r="B159" s="12" t="s">
        <v>486</v>
      </c>
      <c r="C159" s="37">
        <v>12</v>
      </c>
      <c r="D159" s="37" t="s">
        <v>535</v>
      </c>
      <c r="E159" s="20">
        <v>33</v>
      </c>
      <c r="F159" s="37">
        <v>158</v>
      </c>
      <c r="G159" s="20">
        <v>24</v>
      </c>
      <c r="H159" s="37">
        <v>37</v>
      </c>
      <c r="I159" s="20">
        <v>66</v>
      </c>
      <c r="J159" s="37">
        <v>5.54</v>
      </c>
      <c r="K159" s="20">
        <v>45</v>
      </c>
      <c r="L159" s="37"/>
      <c r="M159" s="20"/>
      <c r="N159" s="37"/>
      <c r="O159" s="20"/>
      <c r="P159" s="13"/>
      <c r="Q159" s="20"/>
      <c r="R159" s="37">
        <v>30</v>
      </c>
      <c r="S159" s="20">
        <v>54</v>
      </c>
      <c r="T159" s="14">
        <f t="shared" ref="T159:T160" si="22">SUM(S159+Q159+O159+M159+K159+I159+G159+E159)</f>
        <v>222</v>
      </c>
    </row>
    <row r="160" spans="1:20" ht="16.5" x14ac:dyDescent="0.25">
      <c r="A160" s="37">
        <v>3</v>
      </c>
      <c r="B160" s="12" t="s">
        <v>487</v>
      </c>
      <c r="C160" s="37">
        <v>12</v>
      </c>
      <c r="D160" s="37" t="s">
        <v>536</v>
      </c>
      <c r="E160" s="20">
        <v>54</v>
      </c>
      <c r="F160" s="37">
        <v>182</v>
      </c>
      <c r="G160" s="20">
        <v>36</v>
      </c>
      <c r="H160" s="37">
        <v>20</v>
      </c>
      <c r="I160" s="20">
        <v>29</v>
      </c>
      <c r="J160" s="37">
        <v>5.15</v>
      </c>
      <c r="K160" s="20">
        <v>59</v>
      </c>
      <c r="L160" s="37"/>
      <c r="M160" s="20"/>
      <c r="N160" s="37"/>
      <c r="O160" s="20"/>
      <c r="P160" s="13"/>
      <c r="Q160" s="20"/>
      <c r="R160" s="37">
        <v>31</v>
      </c>
      <c r="S160" s="20">
        <v>56</v>
      </c>
      <c r="T160" s="14">
        <f t="shared" si="22"/>
        <v>234</v>
      </c>
    </row>
    <row r="161" spans="1:20" ht="18.75" x14ac:dyDescent="0.25">
      <c r="A161" s="79" t="s">
        <v>408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1"/>
      <c r="T161" s="16">
        <f>SUM(T159:T160)</f>
        <v>456</v>
      </c>
    </row>
    <row r="162" spans="1:20" ht="20.25" x14ac:dyDescent="0.25">
      <c r="A162" s="82" t="s">
        <v>409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4"/>
      <c r="T162" s="31">
        <f>SUM(T161+T157)</f>
        <v>888</v>
      </c>
    </row>
    <row r="163" spans="1:20" x14ac:dyDescent="0.25">
      <c r="A163" s="17"/>
      <c r="B163" s="44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96" t="s">
        <v>492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</row>
    <row r="165" spans="1:20" x14ac:dyDescent="0.25">
      <c r="A165" s="85" t="s">
        <v>392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</row>
    <row r="166" spans="1:20" ht="86.25" customHeight="1" x14ac:dyDescent="0.25">
      <c r="A166" s="86" t="s">
        <v>393</v>
      </c>
      <c r="B166" s="88" t="s">
        <v>410</v>
      </c>
      <c r="C166" s="86" t="s">
        <v>394</v>
      </c>
      <c r="D166" s="90" t="s">
        <v>395</v>
      </c>
      <c r="E166" s="91"/>
      <c r="F166" s="90" t="s">
        <v>396</v>
      </c>
      <c r="G166" s="91"/>
      <c r="H166" s="90" t="s">
        <v>397</v>
      </c>
      <c r="I166" s="91"/>
      <c r="J166" s="92" t="s">
        <v>400</v>
      </c>
      <c r="K166" s="92"/>
      <c r="L166" s="93" t="s">
        <v>401</v>
      </c>
      <c r="M166" s="93"/>
      <c r="N166" s="92" t="s">
        <v>506</v>
      </c>
      <c r="O166" s="92"/>
      <c r="P166" s="90" t="s">
        <v>505</v>
      </c>
      <c r="Q166" s="91"/>
      <c r="R166" s="90" t="s">
        <v>398</v>
      </c>
      <c r="S166" s="91"/>
      <c r="T166" s="94" t="s">
        <v>399</v>
      </c>
    </row>
    <row r="167" spans="1:20" x14ac:dyDescent="0.25">
      <c r="A167" s="87"/>
      <c r="B167" s="89"/>
      <c r="C167" s="87"/>
      <c r="D167" s="7" t="s">
        <v>402</v>
      </c>
      <c r="E167" s="19" t="s">
        <v>3</v>
      </c>
      <c r="F167" s="7" t="s">
        <v>402</v>
      </c>
      <c r="G167" s="19" t="s">
        <v>3</v>
      </c>
      <c r="H167" s="7" t="s">
        <v>402</v>
      </c>
      <c r="I167" s="19" t="s">
        <v>3</v>
      </c>
      <c r="J167" s="7" t="s">
        <v>402</v>
      </c>
      <c r="K167" s="19" t="s">
        <v>3</v>
      </c>
      <c r="L167" s="7" t="s">
        <v>402</v>
      </c>
      <c r="M167" s="19" t="s">
        <v>3</v>
      </c>
      <c r="N167" s="7" t="s">
        <v>402</v>
      </c>
      <c r="O167" s="19" t="s">
        <v>3</v>
      </c>
      <c r="P167" s="7" t="s">
        <v>402</v>
      </c>
      <c r="Q167" s="19" t="s">
        <v>3</v>
      </c>
      <c r="R167" s="7" t="s">
        <v>402</v>
      </c>
      <c r="S167" s="19" t="s">
        <v>3</v>
      </c>
      <c r="T167" s="95"/>
    </row>
    <row r="168" spans="1:20" ht="16.5" x14ac:dyDescent="0.25">
      <c r="A168" s="37">
        <v>2</v>
      </c>
      <c r="B168" s="12" t="s">
        <v>494</v>
      </c>
      <c r="C168" s="37">
        <v>12</v>
      </c>
      <c r="D168" s="37" t="s">
        <v>510</v>
      </c>
      <c r="E168" s="20">
        <v>28</v>
      </c>
      <c r="F168" s="37">
        <v>172</v>
      </c>
      <c r="G168" s="20">
        <v>21</v>
      </c>
      <c r="H168" s="37">
        <v>34</v>
      </c>
      <c r="I168" s="20">
        <v>54</v>
      </c>
      <c r="J168" s="37">
        <v>5.08</v>
      </c>
      <c r="K168" s="20">
        <v>50</v>
      </c>
      <c r="L168" s="37"/>
      <c r="M168" s="20"/>
      <c r="N168" s="37"/>
      <c r="O168" s="20"/>
      <c r="P168" s="13"/>
      <c r="Q168" s="20"/>
      <c r="R168" s="37">
        <v>10</v>
      </c>
      <c r="S168" s="20">
        <v>45</v>
      </c>
      <c r="T168" s="14">
        <f t="shared" ref="T168:T169" si="23">SUM(S168+Q168+O168+M168+K168+I168+G168+E168)</f>
        <v>198</v>
      </c>
    </row>
    <row r="169" spans="1:20" ht="16.5" x14ac:dyDescent="0.25">
      <c r="A169" s="37">
        <v>4</v>
      </c>
      <c r="B169" s="12" t="s">
        <v>498</v>
      </c>
      <c r="C169" s="37">
        <v>12</v>
      </c>
      <c r="D169" s="37" t="s">
        <v>511</v>
      </c>
      <c r="E169" s="20">
        <v>42</v>
      </c>
      <c r="F169" s="37">
        <v>200</v>
      </c>
      <c r="G169" s="20">
        <v>35</v>
      </c>
      <c r="H169" s="37">
        <v>26</v>
      </c>
      <c r="I169" s="20">
        <v>36</v>
      </c>
      <c r="J169" s="37">
        <v>4.8499999999999996</v>
      </c>
      <c r="K169" s="20">
        <v>56</v>
      </c>
      <c r="L169" s="37"/>
      <c r="M169" s="20"/>
      <c r="N169" s="37"/>
      <c r="O169" s="20"/>
      <c r="P169" s="13"/>
      <c r="Q169" s="20"/>
      <c r="R169" s="37">
        <v>9</v>
      </c>
      <c r="S169" s="20">
        <v>41</v>
      </c>
      <c r="T169" s="14">
        <f t="shared" si="23"/>
        <v>210</v>
      </c>
    </row>
    <row r="170" spans="1:20" ht="18.75" x14ac:dyDescent="0.25">
      <c r="A170" s="79" t="s">
        <v>407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4"/>
      <c r="T170" s="16">
        <f>SUM(T168:T169)</f>
        <v>408</v>
      </c>
    </row>
    <row r="171" spans="1:20" x14ac:dyDescent="0.25">
      <c r="A171" s="77" t="s">
        <v>403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</row>
    <row r="172" spans="1:20" ht="16.5" x14ac:dyDescent="0.25">
      <c r="A172" s="37">
        <v>1</v>
      </c>
      <c r="B172" s="12" t="s">
        <v>495</v>
      </c>
      <c r="C172" s="37">
        <v>12</v>
      </c>
      <c r="D172" s="37" t="s">
        <v>512</v>
      </c>
      <c r="E172" s="20">
        <v>36</v>
      </c>
      <c r="F172" s="37">
        <v>150</v>
      </c>
      <c r="G172" s="20">
        <v>20</v>
      </c>
      <c r="H172" s="37">
        <v>16</v>
      </c>
      <c r="I172" s="20">
        <v>21</v>
      </c>
      <c r="J172" s="37">
        <v>5.46</v>
      </c>
      <c r="K172" s="20">
        <v>45</v>
      </c>
      <c r="L172" s="37"/>
      <c r="M172" s="20"/>
      <c r="N172" s="37"/>
      <c r="O172" s="20"/>
      <c r="P172" s="13"/>
      <c r="Q172" s="20"/>
      <c r="R172" s="37">
        <v>2</v>
      </c>
      <c r="S172" s="20">
        <v>2</v>
      </c>
      <c r="T172" s="14">
        <f t="shared" ref="T172:T173" si="24">SUM(S172+Q172+O172+M172+K172+I172+G172+E172)</f>
        <v>124</v>
      </c>
    </row>
    <row r="173" spans="1:20" ht="16.5" x14ac:dyDescent="0.25">
      <c r="A173" s="37">
        <v>2</v>
      </c>
      <c r="B173" s="12" t="s">
        <v>496</v>
      </c>
      <c r="C173" s="37">
        <v>12</v>
      </c>
      <c r="D173" s="37" t="s">
        <v>513</v>
      </c>
      <c r="E173" s="20">
        <v>50</v>
      </c>
      <c r="F173" s="37">
        <v>200</v>
      </c>
      <c r="G173" s="20">
        <v>50</v>
      </c>
      <c r="H173" s="37">
        <v>27</v>
      </c>
      <c r="I173" s="20">
        <v>44</v>
      </c>
      <c r="J173" s="37">
        <v>5.17</v>
      </c>
      <c r="K173" s="20">
        <v>56</v>
      </c>
      <c r="L173" s="37"/>
      <c r="M173" s="20"/>
      <c r="N173" s="37"/>
      <c r="O173" s="20"/>
      <c r="P173" s="13"/>
      <c r="Q173" s="20"/>
      <c r="R173" s="37">
        <v>12</v>
      </c>
      <c r="S173" s="20">
        <v>18</v>
      </c>
      <c r="T173" s="14">
        <f t="shared" si="24"/>
        <v>218</v>
      </c>
    </row>
    <row r="174" spans="1:20" ht="18.75" x14ac:dyDescent="0.25">
      <c r="A174" s="79" t="s">
        <v>408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1"/>
      <c r="T174" s="16">
        <f>SUM(T172:T173)</f>
        <v>342</v>
      </c>
    </row>
    <row r="175" spans="1:20" ht="20.25" x14ac:dyDescent="0.25">
      <c r="A175" s="82" t="s">
        <v>409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4"/>
      <c r="T175" s="31">
        <f>SUM(T174+T170)</f>
        <v>750</v>
      </c>
    </row>
    <row r="176" spans="1:20" x14ac:dyDescent="0.25">
      <c r="A176" s="17"/>
      <c r="B176" s="44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96" t="s">
        <v>499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</row>
    <row r="178" spans="1:20" x14ac:dyDescent="0.25">
      <c r="A178" s="85" t="s">
        <v>392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</row>
    <row r="179" spans="1:20" ht="86.25" customHeight="1" x14ac:dyDescent="0.25">
      <c r="A179" s="86" t="s">
        <v>393</v>
      </c>
      <c r="B179" s="88" t="s">
        <v>410</v>
      </c>
      <c r="C179" s="86" t="s">
        <v>394</v>
      </c>
      <c r="D179" s="90" t="s">
        <v>395</v>
      </c>
      <c r="E179" s="91"/>
      <c r="F179" s="90" t="s">
        <v>396</v>
      </c>
      <c r="G179" s="91"/>
      <c r="H179" s="90" t="s">
        <v>397</v>
      </c>
      <c r="I179" s="91"/>
      <c r="J179" s="92" t="s">
        <v>400</v>
      </c>
      <c r="K179" s="92"/>
      <c r="L179" s="93" t="s">
        <v>401</v>
      </c>
      <c r="M179" s="93"/>
      <c r="N179" s="92" t="s">
        <v>506</v>
      </c>
      <c r="O179" s="92"/>
      <c r="P179" s="90" t="s">
        <v>505</v>
      </c>
      <c r="Q179" s="91"/>
      <c r="R179" s="90" t="s">
        <v>398</v>
      </c>
      <c r="S179" s="91"/>
      <c r="T179" s="94" t="s">
        <v>399</v>
      </c>
    </row>
    <row r="180" spans="1:20" x14ac:dyDescent="0.25">
      <c r="A180" s="87"/>
      <c r="B180" s="89"/>
      <c r="C180" s="87"/>
      <c r="D180" s="7" t="s">
        <v>402</v>
      </c>
      <c r="E180" s="19" t="s">
        <v>3</v>
      </c>
      <c r="F180" s="7" t="s">
        <v>402</v>
      </c>
      <c r="G180" s="19" t="s">
        <v>3</v>
      </c>
      <c r="H180" s="7" t="s">
        <v>402</v>
      </c>
      <c r="I180" s="19" t="s">
        <v>3</v>
      </c>
      <c r="J180" s="7" t="s">
        <v>402</v>
      </c>
      <c r="K180" s="19" t="s">
        <v>3</v>
      </c>
      <c r="L180" s="7" t="s">
        <v>402</v>
      </c>
      <c r="M180" s="19" t="s">
        <v>3</v>
      </c>
      <c r="N180" s="7" t="s">
        <v>402</v>
      </c>
      <c r="O180" s="19" t="s">
        <v>3</v>
      </c>
      <c r="P180" s="7" t="s">
        <v>402</v>
      </c>
      <c r="Q180" s="19" t="s">
        <v>3</v>
      </c>
      <c r="R180" s="7" t="s">
        <v>402</v>
      </c>
      <c r="S180" s="19" t="s">
        <v>3</v>
      </c>
      <c r="T180" s="95"/>
    </row>
    <row r="181" spans="1:20" ht="16.5" x14ac:dyDescent="0.25">
      <c r="A181" s="37">
        <v>2</v>
      </c>
      <c r="B181" s="12" t="s">
        <v>501</v>
      </c>
      <c r="C181" s="37">
        <v>12</v>
      </c>
      <c r="D181" s="37" t="s">
        <v>583</v>
      </c>
      <c r="E181" s="20">
        <v>45</v>
      </c>
      <c r="F181" s="37">
        <v>163</v>
      </c>
      <c r="G181" s="20">
        <v>16</v>
      </c>
      <c r="H181" s="37">
        <v>20</v>
      </c>
      <c r="I181" s="20">
        <v>24</v>
      </c>
      <c r="J181" s="37">
        <v>5.74</v>
      </c>
      <c r="K181" s="20">
        <v>22</v>
      </c>
      <c r="L181" s="37"/>
      <c r="M181" s="20"/>
      <c r="N181" s="37"/>
      <c r="O181" s="20"/>
      <c r="P181" s="13"/>
      <c r="Q181" s="20"/>
      <c r="R181" s="37">
        <v>4</v>
      </c>
      <c r="S181" s="20">
        <v>21</v>
      </c>
      <c r="T181" s="14">
        <f t="shared" ref="T181" si="25">SUM(S181+Q181+O181+M181+K181+I181+G181+E181)</f>
        <v>128</v>
      </c>
    </row>
    <row r="182" spans="1:20" ht="16.5" x14ac:dyDescent="0.25">
      <c r="A182" s="37">
        <v>3</v>
      </c>
      <c r="B182" s="12" t="s">
        <v>581</v>
      </c>
      <c r="C182" s="37">
        <v>12</v>
      </c>
      <c r="D182" s="37" t="s">
        <v>584</v>
      </c>
      <c r="E182" s="20">
        <v>61</v>
      </c>
      <c r="F182" s="37">
        <v>209</v>
      </c>
      <c r="G182" s="20">
        <v>54</v>
      </c>
      <c r="H182" s="37">
        <v>26</v>
      </c>
      <c r="I182" s="20">
        <v>41</v>
      </c>
      <c r="J182" s="37">
        <v>4.76</v>
      </c>
      <c r="K182" s="20">
        <v>66</v>
      </c>
      <c r="L182" s="37"/>
      <c r="M182" s="20"/>
      <c r="N182" s="37"/>
      <c r="O182" s="20"/>
      <c r="P182" s="13"/>
      <c r="Q182" s="20"/>
      <c r="R182" s="37">
        <v>7</v>
      </c>
      <c r="S182" s="20">
        <v>38</v>
      </c>
      <c r="T182" s="14">
        <f>SUM(S182+Q182+O182+M182+K182+I182+G182+E182)</f>
        <v>260</v>
      </c>
    </row>
    <row r="183" spans="1:20" ht="18.75" x14ac:dyDescent="0.25">
      <c r="A183" s="79" t="s">
        <v>407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1"/>
      <c r="T183" s="16">
        <f>SUM(T181:T182)</f>
        <v>388</v>
      </c>
    </row>
    <row r="184" spans="1:20" x14ac:dyDescent="0.25">
      <c r="A184" s="77" t="s">
        <v>403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</row>
    <row r="185" spans="1:20" ht="16.5" x14ac:dyDescent="0.25">
      <c r="A185" s="37">
        <v>2</v>
      </c>
      <c r="B185" s="12" t="s">
        <v>503</v>
      </c>
      <c r="C185" s="37">
        <v>12</v>
      </c>
      <c r="D185" s="37" t="s">
        <v>586</v>
      </c>
      <c r="E185" s="20">
        <v>38</v>
      </c>
      <c r="F185" s="37">
        <v>163</v>
      </c>
      <c r="G185" s="20">
        <v>26</v>
      </c>
      <c r="H185" s="37">
        <v>23</v>
      </c>
      <c r="I185" s="20">
        <v>35</v>
      </c>
      <c r="J185" s="37">
        <v>5.62</v>
      </c>
      <c r="K185" s="20">
        <v>35</v>
      </c>
      <c r="L185" s="37"/>
      <c r="M185" s="20"/>
      <c r="N185" s="37"/>
      <c r="O185" s="20"/>
      <c r="P185" s="13"/>
      <c r="Q185" s="20"/>
      <c r="R185" s="37">
        <v>24</v>
      </c>
      <c r="S185" s="20">
        <v>42</v>
      </c>
      <c r="T185" s="14">
        <f t="shared" ref="T185:T186" si="26">SUM(S185+Q185+O185+M185+K185+I185+G185+E185)</f>
        <v>176</v>
      </c>
    </row>
    <row r="186" spans="1:20" ht="16.5" x14ac:dyDescent="0.25">
      <c r="A186" s="37">
        <v>3</v>
      </c>
      <c r="B186" s="12" t="s">
        <v>504</v>
      </c>
      <c r="C186" s="37">
        <v>12</v>
      </c>
      <c r="D186" s="37" t="s">
        <v>585</v>
      </c>
      <c r="E186" s="20">
        <v>30</v>
      </c>
      <c r="F186" s="37">
        <v>156</v>
      </c>
      <c r="G186" s="20">
        <v>23</v>
      </c>
      <c r="H186" s="37">
        <v>24</v>
      </c>
      <c r="I186" s="20">
        <v>37</v>
      </c>
      <c r="J186" s="49">
        <v>5.4</v>
      </c>
      <c r="K186" s="20">
        <v>50</v>
      </c>
      <c r="L186" s="37"/>
      <c r="M186" s="20"/>
      <c r="N186" s="37"/>
      <c r="O186" s="20"/>
      <c r="P186" s="13"/>
      <c r="Q186" s="20"/>
      <c r="R186" s="37">
        <v>0</v>
      </c>
      <c r="S186" s="20">
        <v>0</v>
      </c>
      <c r="T186" s="14">
        <f t="shared" si="26"/>
        <v>140</v>
      </c>
    </row>
    <row r="187" spans="1:20" ht="18.75" x14ac:dyDescent="0.25">
      <c r="A187" s="79" t="s">
        <v>408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1"/>
      <c r="T187" s="16">
        <f>SUM(T185:T186)</f>
        <v>316</v>
      </c>
    </row>
    <row r="188" spans="1:20" ht="20.25" x14ac:dyDescent="0.25">
      <c r="A188" s="82" t="s">
        <v>409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4"/>
      <c r="T188" s="31">
        <f>SUM(T187+T183)</f>
        <v>704</v>
      </c>
    </row>
    <row r="189" spans="1:20" x14ac:dyDescent="0.25">
      <c r="A189" s="17"/>
      <c r="B189" s="44"/>
      <c r="C189" s="17"/>
      <c r="D189" s="17"/>
      <c r="E189" s="17">
        <f>SUM(E186+E185+E181+E182)</f>
        <v>174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x14ac:dyDescent="0.25">
      <c r="A190" s="17"/>
      <c r="B190" s="45" t="s">
        <v>404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x14ac:dyDescent="0.25">
      <c r="A191" s="17"/>
      <c r="B191" s="44"/>
      <c r="C191" s="18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7"/>
      <c r="B192" s="45" t="s">
        <v>405</v>
      </c>
      <c r="C192" s="18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</sheetData>
  <sheetProtection formatColumns="0" formatRows="0" deleteColumns="0" deleteRows="0" selectLockedCells="1" selectUnlockedCells="1"/>
  <mergeCells count="257">
    <mergeCell ref="A2:T2"/>
    <mergeCell ref="A4:T4"/>
    <mergeCell ref="A5:T5"/>
    <mergeCell ref="B6:T6"/>
    <mergeCell ref="L10:M10"/>
    <mergeCell ref="N10:O10"/>
    <mergeCell ref="P10:Q10"/>
    <mergeCell ref="R10:S10"/>
    <mergeCell ref="A1:T1"/>
    <mergeCell ref="A14:S14"/>
    <mergeCell ref="A15:T15"/>
    <mergeCell ref="B7:T7"/>
    <mergeCell ref="A8:T8"/>
    <mergeCell ref="A9:T9"/>
    <mergeCell ref="A10:A11"/>
    <mergeCell ref="B10:B11"/>
    <mergeCell ref="C10:C11"/>
    <mergeCell ref="D10:E10"/>
    <mergeCell ref="F10:G10"/>
    <mergeCell ref="H10:I10"/>
    <mergeCell ref="J10:K10"/>
    <mergeCell ref="A18:S18"/>
    <mergeCell ref="A19:S19"/>
    <mergeCell ref="A21:T21"/>
    <mergeCell ref="A22:T22"/>
    <mergeCell ref="A23:A24"/>
    <mergeCell ref="B23:B24"/>
    <mergeCell ref="C23:C24"/>
    <mergeCell ref="D23:E23"/>
    <mergeCell ref="F23:G23"/>
    <mergeCell ref="H23:I23"/>
    <mergeCell ref="A27:S27"/>
    <mergeCell ref="A28:T28"/>
    <mergeCell ref="A31:S31"/>
    <mergeCell ref="A32:S32"/>
    <mergeCell ref="A34:T34"/>
    <mergeCell ref="A35:T35"/>
    <mergeCell ref="J23:K23"/>
    <mergeCell ref="L23:M23"/>
    <mergeCell ref="N23:O23"/>
    <mergeCell ref="P23:Q23"/>
    <mergeCell ref="R23:S23"/>
    <mergeCell ref="T23:T24"/>
    <mergeCell ref="A40:S40"/>
    <mergeCell ref="A41:T41"/>
    <mergeCell ref="A44:S44"/>
    <mergeCell ref="A45:S45"/>
    <mergeCell ref="A47:T47"/>
    <mergeCell ref="A48:T48"/>
    <mergeCell ref="J36:K36"/>
    <mergeCell ref="L36:M36"/>
    <mergeCell ref="N36:O36"/>
    <mergeCell ref="P36:Q36"/>
    <mergeCell ref="R36:S36"/>
    <mergeCell ref="T36:T37"/>
    <mergeCell ref="A36:A37"/>
    <mergeCell ref="B36:B37"/>
    <mergeCell ref="C36:C37"/>
    <mergeCell ref="D36:E36"/>
    <mergeCell ref="F36:G36"/>
    <mergeCell ref="H36:I36"/>
    <mergeCell ref="A53:S53"/>
    <mergeCell ref="A54:T54"/>
    <mergeCell ref="A57:S57"/>
    <mergeCell ref="A58:S58"/>
    <mergeCell ref="A60:T60"/>
    <mergeCell ref="A61:T61"/>
    <mergeCell ref="J49:K49"/>
    <mergeCell ref="L49:M49"/>
    <mergeCell ref="N49:O49"/>
    <mergeCell ref="P49:Q49"/>
    <mergeCell ref="R49:S49"/>
    <mergeCell ref="T49:T50"/>
    <mergeCell ref="A49:A50"/>
    <mergeCell ref="B49:B50"/>
    <mergeCell ref="C49:C50"/>
    <mergeCell ref="D49:E49"/>
    <mergeCell ref="F49:G49"/>
    <mergeCell ref="H49:I49"/>
    <mergeCell ref="A66:S66"/>
    <mergeCell ref="A67:T67"/>
    <mergeCell ref="A70:S70"/>
    <mergeCell ref="A71:S71"/>
    <mergeCell ref="A73:T73"/>
    <mergeCell ref="A74:T74"/>
    <mergeCell ref="J62:K62"/>
    <mergeCell ref="L62:M62"/>
    <mergeCell ref="N62:O62"/>
    <mergeCell ref="P62:Q62"/>
    <mergeCell ref="R62:S62"/>
    <mergeCell ref="T62:T63"/>
    <mergeCell ref="A62:A63"/>
    <mergeCell ref="B62:B63"/>
    <mergeCell ref="C62:C63"/>
    <mergeCell ref="D62:E62"/>
    <mergeCell ref="F62:G62"/>
    <mergeCell ref="H62:I62"/>
    <mergeCell ref="A79:S79"/>
    <mergeCell ref="A80:T80"/>
    <mergeCell ref="A83:S83"/>
    <mergeCell ref="A84:S84"/>
    <mergeCell ref="A86:T86"/>
    <mergeCell ref="A87:T87"/>
    <mergeCell ref="J75:K75"/>
    <mergeCell ref="L75:M75"/>
    <mergeCell ref="N75:O75"/>
    <mergeCell ref="P75:Q75"/>
    <mergeCell ref="R75:S75"/>
    <mergeCell ref="T75:T76"/>
    <mergeCell ref="A75:A76"/>
    <mergeCell ref="B75:B76"/>
    <mergeCell ref="C75:C76"/>
    <mergeCell ref="D75:E75"/>
    <mergeCell ref="F75:G75"/>
    <mergeCell ref="H75:I75"/>
    <mergeCell ref="A92:S92"/>
    <mergeCell ref="A93:T93"/>
    <mergeCell ref="A96:S96"/>
    <mergeCell ref="A97:S97"/>
    <mergeCell ref="A99:T99"/>
    <mergeCell ref="A100:T100"/>
    <mergeCell ref="J88:K88"/>
    <mergeCell ref="L88:M88"/>
    <mergeCell ref="N88:O88"/>
    <mergeCell ref="P88:Q88"/>
    <mergeCell ref="R88:S88"/>
    <mergeCell ref="T88:T89"/>
    <mergeCell ref="A88:A89"/>
    <mergeCell ref="B88:B89"/>
    <mergeCell ref="C88:C89"/>
    <mergeCell ref="D88:E88"/>
    <mergeCell ref="F88:G88"/>
    <mergeCell ref="H88:I88"/>
    <mergeCell ref="A105:S105"/>
    <mergeCell ref="A106:T106"/>
    <mergeCell ref="A109:S109"/>
    <mergeCell ref="A110:S110"/>
    <mergeCell ref="A112:T112"/>
    <mergeCell ref="A113:T113"/>
    <mergeCell ref="J101:K101"/>
    <mergeCell ref="L101:M101"/>
    <mergeCell ref="N101:O101"/>
    <mergeCell ref="P101:Q101"/>
    <mergeCell ref="R101:S101"/>
    <mergeCell ref="T101:T102"/>
    <mergeCell ref="A101:A102"/>
    <mergeCell ref="B101:B102"/>
    <mergeCell ref="C101:C102"/>
    <mergeCell ref="D101:E101"/>
    <mergeCell ref="F101:G101"/>
    <mergeCell ref="H101:I101"/>
    <mergeCell ref="A118:S118"/>
    <mergeCell ref="A119:T119"/>
    <mergeCell ref="A122:S122"/>
    <mergeCell ref="A123:S123"/>
    <mergeCell ref="A125:T125"/>
    <mergeCell ref="A126:T126"/>
    <mergeCell ref="J114:K114"/>
    <mergeCell ref="L114:M114"/>
    <mergeCell ref="N114:O114"/>
    <mergeCell ref="P114:Q114"/>
    <mergeCell ref="R114:S114"/>
    <mergeCell ref="T114:T115"/>
    <mergeCell ref="A114:A115"/>
    <mergeCell ref="B114:B115"/>
    <mergeCell ref="C114:C115"/>
    <mergeCell ref="D114:E114"/>
    <mergeCell ref="F114:G114"/>
    <mergeCell ref="H114:I114"/>
    <mergeCell ref="A131:S131"/>
    <mergeCell ref="A132:T132"/>
    <mergeCell ref="A135:S135"/>
    <mergeCell ref="A136:S136"/>
    <mergeCell ref="A138:T138"/>
    <mergeCell ref="A139:T139"/>
    <mergeCell ref="J127:K127"/>
    <mergeCell ref="L127:M127"/>
    <mergeCell ref="N127:O127"/>
    <mergeCell ref="P127:Q127"/>
    <mergeCell ref="R127:S127"/>
    <mergeCell ref="T127:T128"/>
    <mergeCell ref="A127:A128"/>
    <mergeCell ref="B127:B128"/>
    <mergeCell ref="C127:C128"/>
    <mergeCell ref="D127:E127"/>
    <mergeCell ref="F127:G127"/>
    <mergeCell ref="H127:I127"/>
    <mergeCell ref="A144:S144"/>
    <mergeCell ref="A145:T145"/>
    <mergeCell ref="A148:S148"/>
    <mergeCell ref="A149:S149"/>
    <mergeCell ref="A151:T151"/>
    <mergeCell ref="A152:T152"/>
    <mergeCell ref="J140:K140"/>
    <mergeCell ref="L140:M140"/>
    <mergeCell ref="N140:O140"/>
    <mergeCell ref="P140:Q140"/>
    <mergeCell ref="R140:S140"/>
    <mergeCell ref="T140:T141"/>
    <mergeCell ref="A140:A141"/>
    <mergeCell ref="B140:B141"/>
    <mergeCell ref="C140:C141"/>
    <mergeCell ref="D140:E140"/>
    <mergeCell ref="F140:G140"/>
    <mergeCell ref="H140:I140"/>
    <mergeCell ref="A157:S157"/>
    <mergeCell ref="A158:T158"/>
    <mergeCell ref="A161:S161"/>
    <mergeCell ref="A162:S162"/>
    <mergeCell ref="A164:T164"/>
    <mergeCell ref="A165:T165"/>
    <mergeCell ref="J153:K153"/>
    <mergeCell ref="L153:M153"/>
    <mergeCell ref="N153:O153"/>
    <mergeCell ref="P153:Q153"/>
    <mergeCell ref="R153:S153"/>
    <mergeCell ref="T153:T154"/>
    <mergeCell ref="A153:A154"/>
    <mergeCell ref="B153:B154"/>
    <mergeCell ref="C153:C154"/>
    <mergeCell ref="D153:E153"/>
    <mergeCell ref="F153:G153"/>
    <mergeCell ref="H153:I153"/>
    <mergeCell ref="A170:S170"/>
    <mergeCell ref="A171:T171"/>
    <mergeCell ref="A174:S174"/>
    <mergeCell ref="A175:S175"/>
    <mergeCell ref="A177:T177"/>
    <mergeCell ref="A178:T178"/>
    <mergeCell ref="J166:K166"/>
    <mergeCell ref="L166:M166"/>
    <mergeCell ref="N166:O166"/>
    <mergeCell ref="P166:Q166"/>
    <mergeCell ref="R166:S166"/>
    <mergeCell ref="T166:T167"/>
    <mergeCell ref="A166:A167"/>
    <mergeCell ref="B166:B167"/>
    <mergeCell ref="C166:C167"/>
    <mergeCell ref="D166:E166"/>
    <mergeCell ref="F166:G166"/>
    <mergeCell ref="H166:I166"/>
    <mergeCell ref="A183:S183"/>
    <mergeCell ref="A184:T184"/>
    <mergeCell ref="A187:S187"/>
    <mergeCell ref="A188:S188"/>
    <mergeCell ref="J179:K179"/>
    <mergeCell ref="L179:M179"/>
    <mergeCell ref="N179:O179"/>
    <mergeCell ref="P179:Q179"/>
    <mergeCell ref="R179:S179"/>
    <mergeCell ref="T179:T180"/>
    <mergeCell ref="A179:A180"/>
    <mergeCell ref="B179:B180"/>
    <mergeCell ref="C179:C180"/>
    <mergeCell ref="D179:E179"/>
    <mergeCell ref="F179:G179"/>
    <mergeCell ref="H179:I179"/>
  </mergeCells>
  <dataValidations count="1">
    <dataValidation type="decimal" showInputMessage="1" showErrorMessage="1" sqref="P129 P25 P38 P64 P116">
      <formula1>-100</formula1>
      <formula2>80</formula2>
    </dataValidation>
  </dataValidations>
  <pageMargins left="0.62992125984251968" right="7.874015748031496E-2" top="0.35" bottom="0.41" header="0.2" footer="0.27"/>
  <pageSetup paperSize="9" scale="61" fitToWidth="13" fitToHeight="1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80" zoomScaleNormal="80" zoomScalePageLayoutView="55" workbookViewId="0">
      <selection sqref="A1:N1"/>
    </sheetView>
  </sheetViews>
  <sheetFormatPr defaultRowHeight="15.75" x14ac:dyDescent="0.25"/>
  <cols>
    <col min="1" max="1" width="12.5" style="53" customWidth="1"/>
    <col min="2" max="2" width="32.25" style="46" customWidth="1"/>
  </cols>
  <sheetData>
    <row r="1" spans="1:14" x14ac:dyDescent="0.25">
      <c r="A1" s="105" t="s">
        <v>609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.75" x14ac:dyDescent="0.25">
      <c r="A2" s="97" t="s">
        <v>389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52"/>
      <c r="B3" s="4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8.75" x14ac:dyDescent="0.25">
      <c r="A4" s="97" t="s">
        <v>390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.75" x14ac:dyDescent="0.25">
      <c r="A5" s="97" t="s">
        <v>617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x14ac:dyDescent="0.25">
      <c r="A6" s="11"/>
      <c r="B6" s="74" t="s">
        <v>411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x14ac:dyDescent="0.25">
      <c r="A7" s="11"/>
      <c r="B7" s="74" t="s">
        <v>412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40"/>
      <c r="B8" s="1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x14ac:dyDescent="0.25">
      <c r="A9" s="85" t="s">
        <v>392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86.25" customHeight="1" x14ac:dyDescent="0.25">
      <c r="A10" s="86" t="s">
        <v>406</v>
      </c>
      <c r="B10" s="99" t="s">
        <v>410</v>
      </c>
      <c r="C10" s="86" t="s">
        <v>394</v>
      </c>
      <c r="D10" s="106" t="s">
        <v>395</v>
      </c>
      <c r="E10" s="107"/>
      <c r="F10" s="106" t="s">
        <v>396</v>
      </c>
      <c r="G10" s="107"/>
      <c r="H10" s="106" t="s">
        <v>397</v>
      </c>
      <c r="I10" s="107"/>
      <c r="J10" s="108" t="s">
        <v>400</v>
      </c>
      <c r="K10" s="108"/>
      <c r="L10" s="106" t="s">
        <v>398</v>
      </c>
      <c r="M10" s="107"/>
      <c r="N10" s="50" t="s">
        <v>399</v>
      </c>
    </row>
    <row r="11" spans="1:14" x14ac:dyDescent="0.25">
      <c r="A11" s="87"/>
      <c r="B11" s="100"/>
      <c r="C11" s="87"/>
      <c r="D11" s="7" t="s">
        <v>402</v>
      </c>
      <c r="E11" s="19" t="s">
        <v>3</v>
      </c>
      <c r="F11" s="7" t="s">
        <v>402</v>
      </c>
      <c r="G11" s="19" t="s">
        <v>3</v>
      </c>
      <c r="H11" s="7" t="s">
        <v>402</v>
      </c>
      <c r="I11" s="19" t="s">
        <v>3</v>
      </c>
      <c r="J11" s="7" t="s">
        <v>402</v>
      </c>
      <c r="K11" s="19" t="s">
        <v>3</v>
      </c>
      <c r="L11" s="7" t="s">
        <v>402</v>
      </c>
      <c r="M11" s="19" t="s">
        <v>3</v>
      </c>
      <c r="N11" s="32"/>
    </row>
    <row r="12" spans="1:14" ht="16.5" x14ac:dyDescent="0.25">
      <c r="A12" s="36">
        <v>1</v>
      </c>
      <c r="B12" s="12" t="s">
        <v>581</v>
      </c>
      <c r="C12" s="37">
        <v>11</v>
      </c>
      <c r="D12" s="37" t="s">
        <v>584</v>
      </c>
      <c r="E12" s="20">
        <v>61</v>
      </c>
      <c r="F12" s="37">
        <v>209</v>
      </c>
      <c r="G12" s="20">
        <v>54</v>
      </c>
      <c r="H12" s="37">
        <v>26</v>
      </c>
      <c r="I12" s="20">
        <v>41</v>
      </c>
      <c r="J12" s="37">
        <v>4.76</v>
      </c>
      <c r="K12" s="20">
        <v>66</v>
      </c>
      <c r="L12" s="37">
        <v>7</v>
      </c>
      <c r="M12" s="20">
        <v>38</v>
      </c>
      <c r="N12" s="14">
        <f t="shared" ref="N12:N53" si="0">SUM(E12+G12+I12+K12+M12)</f>
        <v>260</v>
      </c>
    </row>
    <row r="13" spans="1:14" ht="16.5" x14ac:dyDescent="0.25">
      <c r="A13" s="36">
        <v>2</v>
      </c>
      <c r="B13" s="12" t="s">
        <v>453</v>
      </c>
      <c r="C13" s="37">
        <v>11</v>
      </c>
      <c r="D13" s="37" t="s">
        <v>558</v>
      </c>
      <c r="E13" s="20">
        <v>48</v>
      </c>
      <c r="F13" s="37">
        <v>185</v>
      </c>
      <c r="G13" s="20">
        <v>35</v>
      </c>
      <c r="H13" s="37">
        <v>30</v>
      </c>
      <c r="I13" s="20">
        <v>50</v>
      </c>
      <c r="J13" s="37">
        <v>4.8499999999999996</v>
      </c>
      <c r="K13" s="20">
        <v>63</v>
      </c>
      <c r="L13" s="37">
        <v>8</v>
      </c>
      <c r="M13" s="20">
        <v>44</v>
      </c>
      <c r="N13" s="14">
        <f t="shared" si="0"/>
        <v>240</v>
      </c>
    </row>
    <row r="14" spans="1:14" ht="16.5" x14ac:dyDescent="0.25">
      <c r="A14" s="36">
        <v>3</v>
      </c>
      <c r="B14" s="12" t="s">
        <v>441</v>
      </c>
      <c r="C14" s="37">
        <v>12</v>
      </c>
      <c r="D14" s="15" t="s">
        <v>589</v>
      </c>
      <c r="E14" s="20">
        <v>35</v>
      </c>
      <c r="F14" s="37">
        <v>203</v>
      </c>
      <c r="G14" s="20">
        <v>38</v>
      </c>
      <c r="H14" s="37">
        <v>33</v>
      </c>
      <c r="I14" s="20">
        <v>52</v>
      </c>
      <c r="J14" s="37">
        <v>4.87</v>
      </c>
      <c r="K14" s="20">
        <v>56</v>
      </c>
      <c r="L14" s="37">
        <v>8</v>
      </c>
      <c r="M14" s="20">
        <v>37</v>
      </c>
      <c r="N14" s="14">
        <f t="shared" si="0"/>
        <v>218</v>
      </c>
    </row>
    <row r="15" spans="1:14" ht="16.5" x14ac:dyDescent="0.25">
      <c r="A15" s="36">
        <v>4</v>
      </c>
      <c r="B15" s="12" t="s">
        <v>491</v>
      </c>
      <c r="C15" s="37">
        <v>12</v>
      </c>
      <c r="D15" s="37" t="s">
        <v>534</v>
      </c>
      <c r="E15" s="20">
        <v>41</v>
      </c>
      <c r="F15" s="37">
        <v>175</v>
      </c>
      <c r="G15" s="20">
        <v>22</v>
      </c>
      <c r="H15" s="37">
        <v>31</v>
      </c>
      <c r="I15" s="20">
        <v>47</v>
      </c>
      <c r="J15" s="37">
        <v>5.07</v>
      </c>
      <c r="K15" s="20">
        <v>53</v>
      </c>
      <c r="L15" s="37">
        <v>12</v>
      </c>
      <c r="M15" s="20">
        <v>54</v>
      </c>
      <c r="N15" s="14">
        <f t="shared" si="0"/>
        <v>217</v>
      </c>
    </row>
    <row r="16" spans="1:14" ht="16.5" x14ac:dyDescent="0.25">
      <c r="A16" s="36">
        <v>5</v>
      </c>
      <c r="B16" s="12" t="s">
        <v>461</v>
      </c>
      <c r="C16" s="37">
        <v>11</v>
      </c>
      <c r="D16" s="15" t="s">
        <v>578</v>
      </c>
      <c r="E16" s="20">
        <v>54</v>
      </c>
      <c r="F16" s="37">
        <v>169</v>
      </c>
      <c r="G16" s="20">
        <v>24</v>
      </c>
      <c r="H16" s="37">
        <v>21</v>
      </c>
      <c r="I16" s="20">
        <v>31</v>
      </c>
      <c r="J16" s="37">
        <v>5.19</v>
      </c>
      <c r="K16" s="20">
        <v>57</v>
      </c>
      <c r="L16" s="37">
        <v>9</v>
      </c>
      <c r="M16" s="20">
        <v>50</v>
      </c>
      <c r="N16" s="14">
        <f t="shared" si="0"/>
        <v>216</v>
      </c>
    </row>
    <row r="17" spans="1:14" ht="16.5" x14ac:dyDescent="0.25">
      <c r="A17" s="36">
        <v>6</v>
      </c>
      <c r="B17" s="12" t="s">
        <v>490</v>
      </c>
      <c r="C17" s="37">
        <v>12</v>
      </c>
      <c r="D17" s="15" t="s">
        <v>533</v>
      </c>
      <c r="E17" s="20">
        <v>36</v>
      </c>
      <c r="F17" s="37">
        <v>183</v>
      </c>
      <c r="G17" s="20">
        <v>26</v>
      </c>
      <c r="H17" s="37">
        <v>35</v>
      </c>
      <c r="I17" s="20">
        <v>56</v>
      </c>
      <c r="J17" s="37">
        <v>5.31</v>
      </c>
      <c r="K17" s="20">
        <v>40</v>
      </c>
      <c r="L17" s="37">
        <v>13</v>
      </c>
      <c r="M17" s="20">
        <v>57</v>
      </c>
      <c r="N17" s="14">
        <f t="shared" si="0"/>
        <v>215</v>
      </c>
    </row>
    <row r="18" spans="1:14" ht="16.5" x14ac:dyDescent="0.25">
      <c r="A18" s="36">
        <v>7</v>
      </c>
      <c r="B18" s="12" t="s">
        <v>414</v>
      </c>
      <c r="C18" s="37">
        <v>12</v>
      </c>
      <c r="D18" s="37" t="s">
        <v>570</v>
      </c>
      <c r="E18" s="20">
        <v>55</v>
      </c>
      <c r="F18" s="37">
        <v>190</v>
      </c>
      <c r="G18" s="20">
        <v>30</v>
      </c>
      <c r="H18" s="37">
        <v>25</v>
      </c>
      <c r="I18" s="20">
        <v>34</v>
      </c>
      <c r="J18" s="37">
        <v>4.75</v>
      </c>
      <c r="K18" s="20">
        <v>59</v>
      </c>
      <c r="L18" s="37">
        <v>7</v>
      </c>
      <c r="M18" s="20">
        <v>33</v>
      </c>
      <c r="N18" s="14">
        <f t="shared" si="0"/>
        <v>211</v>
      </c>
    </row>
    <row r="19" spans="1:14" ht="16.5" x14ac:dyDescent="0.25">
      <c r="A19" s="36">
        <v>8</v>
      </c>
      <c r="B19" s="12" t="s">
        <v>425</v>
      </c>
      <c r="C19" s="37">
        <v>12</v>
      </c>
      <c r="D19" s="37" t="s">
        <v>551</v>
      </c>
      <c r="E19" s="20">
        <v>44</v>
      </c>
      <c r="F19" s="37">
        <v>198</v>
      </c>
      <c r="G19" s="20">
        <v>34</v>
      </c>
      <c r="H19" s="37">
        <v>29</v>
      </c>
      <c r="I19" s="20">
        <v>42</v>
      </c>
      <c r="J19" s="49">
        <v>4.7</v>
      </c>
      <c r="K19" s="20">
        <v>62</v>
      </c>
      <c r="L19" s="37">
        <v>6</v>
      </c>
      <c r="M19" s="20">
        <v>29</v>
      </c>
      <c r="N19" s="14">
        <f t="shared" si="0"/>
        <v>211</v>
      </c>
    </row>
    <row r="20" spans="1:14" ht="16.5" x14ac:dyDescent="0.25">
      <c r="A20" s="36">
        <v>9</v>
      </c>
      <c r="B20" s="12" t="s">
        <v>498</v>
      </c>
      <c r="C20" s="37">
        <v>12</v>
      </c>
      <c r="D20" s="37" t="s">
        <v>511</v>
      </c>
      <c r="E20" s="20">
        <v>42</v>
      </c>
      <c r="F20" s="37">
        <v>200</v>
      </c>
      <c r="G20" s="20">
        <v>35</v>
      </c>
      <c r="H20" s="37">
        <v>26</v>
      </c>
      <c r="I20" s="20">
        <v>36</v>
      </c>
      <c r="J20" s="37">
        <v>4.8499999999999996</v>
      </c>
      <c r="K20" s="20">
        <v>56</v>
      </c>
      <c r="L20" s="37">
        <v>9</v>
      </c>
      <c r="M20" s="20">
        <v>41</v>
      </c>
      <c r="N20" s="14">
        <f t="shared" si="0"/>
        <v>210</v>
      </c>
    </row>
    <row r="21" spans="1:14" ht="16.5" x14ac:dyDescent="0.25">
      <c r="A21" s="36">
        <v>10</v>
      </c>
      <c r="B21" s="12" t="s">
        <v>415</v>
      </c>
      <c r="C21" s="37">
        <v>12</v>
      </c>
      <c r="D21" s="15" t="s">
        <v>571</v>
      </c>
      <c r="E21" s="20">
        <v>42</v>
      </c>
      <c r="F21" s="37">
        <v>184</v>
      </c>
      <c r="G21" s="20">
        <v>27</v>
      </c>
      <c r="H21" s="37">
        <v>332</v>
      </c>
      <c r="I21" s="20">
        <v>50</v>
      </c>
      <c r="J21" s="37">
        <v>4.84</v>
      </c>
      <c r="K21" s="20">
        <v>56</v>
      </c>
      <c r="L21" s="37">
        <v>6</v>
      </c>
      <c r="M21" s="20">
        <v>29</v>
      </c>
      <c r="N21" s="14">
        <f t="shared" si="0"/>
        <v>204</v>
      </c>
    </row>
    <row r="22" spans="1:14" ht="16.5" x14ac:dyDescent="0.25">
      <c r="A22" s="36">
        <v>11</v>
      </c>
      <c r="B22" s="12" t="s">
        <v>448</v>
      </c>
      <c r="C22" s="37">
        <v>12</v>
      </c>
      <c r="D22" s="15" t="s">
        <v>522</v>
      </c>
      <c r="E22" s="20">
        <v>43</v>
      </c>
      <c r="F22" s="37">
        <v>183</v>
      </c>
      <c r="G22" s="20">
        <v>26</v>
      </c>
      <c r="H22" s="37">
        <v>27</v>
      </c>
      <c r="I22" s="20">
        <v>38</v>
      </c>
      <c r="J22" s="37">
        <v>4.7699999999999996</v>
      </c>
      <c r="K22" s="20">
        <v>59</v>
      </c>
      <c r="L22" s="37">
        <v>8</v>
      </c>
      <c r="M22" s="20">
        <v>37</v>
      </c>
      <c r="N22" s="14">
        <f t="shared" si="0"/>
        <v>203</v>
      </c>
    </row>
    <row r="23" spans="1:14" ht="16.5" x14ac:dyDescent="0.25">
      <c r="A23" s="36">
        <v>12</v>
      </c>
      <c r="B23" s="12" t="s">
        <v>426</v>
      </c>
      <c r="C23" s="37">
        <v>12</v>
      </c>
      <c r="D23" s="37" t="s">
        <v>552</v>
      </c>
      <c r="E23" s="20">
        <v>41</v>
      </c>
      <c r="F23" s="37">
        <v>180</v>
      </c>
      <c r="G23" s="20">
        <v>25</v>
      </c>
      <c r="H23" s="37">
        <v>35</v>
      </c>
      <c r="I23" s="20">
        <v>56</v>
      </c>
      <c r="J23" s="37">
        <v>4.9800000000000004</v>
      </c>
      <c r="K23" s="20">
        <v>53</v>
      </c>
      <c r="L23" s="37">
        <v>5</v>
      </c>
      <c r="M23" s="20">
        <v>25</v>
      </c>
      <c r="N23" s="14">
        <f t="shared" si="0"/>
        <v>200</v>
      </c>
    </row>
    <row r="24" spans="1:14" ht="16.5" x14ac:dyDescent="0.25">
      <c r="A24" s="36">
        <v>13</v>
      </c>
      <c r="B24" s="12" t="s">
        <v>494</v>
      </c>
      <c r="C24" s="37">
        <v>12</v>
      </c>
      <c r="D24" s="37" t="s">
        <v>510</v>
      </c>
      <c r="E24" s="20">
        <v>28</v>
      </c>
      <c r="F24" s="37">
        <v>172</v>
      </c>
      <c r="G24" s="20">
        <v>21</v>
      </c>
      <c r="H24" s="37">
        <v>34</v>
      </c>
      <c r="I24" s="20">
        <v>54</v>
      </c>
      <c r="J24" s="37">
        <v>5.08</v>
      </c>
      <c r="K24" s="20">
        <v>50</v>
      </c>
      <c r="L24" s="37">
        <v>10</v>
      </c>
      <c r="M24" s="20">
        <v>45</v>
      </c>
      <c r="N24" s="14">
        <f t="shared" si="0"/>
        <v>198</v>
      </c>
    </row>
    <row r="25" spans="1:14" ht="16.5" x14ac:dyDescent="0.25">
      <c r="A25" s="36">
        <v>14</v>
      </c>
      <c r="B25" s="12" t="s">
        <v>472</v>
      </c>
      <c r="C25" s="37">
        <v>12</v>
      </c>
      <c r="D25" s="37" t="s">
        <v>545</v>
      </c>
      <c r="E25" s="20">
        <v>42</v>
      </c>
      <c r="F25" s="37">
        <v>184</v>
      </c>
      <c r="G25" s="20">
        <v>27</v>
      </c>
      <c r="H25" s="37">
        <v>29</v>
      </c>
      <c r="I25" s="20">
        <v>42</v>
      </c>
      <c r="J25" s="37">
        <v>5.22</v>
      </c>
      <c r="K25" s="20">
        <v>40</v>
      </c>
      <c r="L25" s="37">
        <v>10</v>
      </c>
      <c r="M25" s="20">
        <v>45</v>
      </c>
      <c r="N25" s="14">
        <f t="shared" si="0"/>
        <v>196</v>
      </c>
    </row>
    <row r="26" spans="1:14" ht="16.5" x14ac:dyDescent="0.25">
      <c r="A26" s="36">
        <v>15</v>
      </c>
      <c r="B26" s="12" t="s">
        <v>568</v>
      </c>
      <c r="C26" s="37">
        <v>11</v>
      </c>
      <c r="D26" s="37" t="s">
        <v>569</v>
      </c>
      <c r="E26" s="20">
        <v>32</v>
      </c>
      <c r="F26" s="37">
        <v>183</v>
      </c>
      <c r="G26" s="20">
        <v>33</v>
      </c>
      <c r="H26" s="37">
        <v>30</v>
      </c>
      <c r="I26" s="20">
        <v>50</v>
      </c>
      <c r="J26" s="37">
        <v>5.44</v>
      </c>
      <c r="K26" s="20">
        <v>40</v>
      </c>
      <c r="L26" s="37">
        <v>7</v>
      </c>
      <c r="M26" s="20">
        <v>38</v>
      </c>
      <c r="N26" s="14">
        <f t="shared" si="0"/>
        <v>193</v>
      </c>
    </row>
    <row r="27" spans="1:14" ht="16.5" x14ac:dyDescent="0.25">
      <c r="A27" s="36">
        <v>16</v>
      </c>
      <c r="B27" s="12" t="s">
        <v>454</v>
      </c>
      <c r="C27" s="37">
        <v>12</v>
      </c>
      <c r="D27" s="15" t="s">
        <v>559</v>
      </c>
      <c r="E27" s="20">
        <v>39</v>
      </c>
      <c r="F27" s="37">
        <v>170</v>
      </c>
      <c r="G27" s="20">
        <v>20</v>
      </c>
      <c r="H27" s="37">
        <v>27</v>
      </c>
      <c r="I27" s="20">
        <v>38</v>
      </c>
      <c r="J27" s="37">
        <v>5.0999999999999996</v>
      </c>
      <c r="K27" s="20">
        <v>50</v>
      </c>
      <c r="L27" s="37">
        <v>6</v>
      </c>
      <c r="M27" s="20">
        <v>29</v>
      </c>
      <c r="N27" s="14">
        <f t="shared" si="0"/>
        <v>176</v>
      </c>
    </row>
    <row r="28" spans="1:14" ht="16.5" x14ac:dyDescent="0.25">
      <c r="A28" s="36">
        <v>17</v>
      </c>
      <c r="B28" s="12" t="s">
        <v>433</v>
      </c>
      <c r="C28" s="37">
        <v>12</v>
      </c>
      <c r="D28" s="37" t="s">
        <v>563</v>
      </c>
      <c r="E28" s="20">
        <v>29</v>
      </c>
      <c r="F28" s="37">
        <v>200</v>
      </c>
      <c r="G28" s="20">
        <v>35</v>
      </c>
      <c r="H28" s="37">
        <v>24</v>
      </c>
      <c r="I28" s="20">
        <v>32</v>
      </c>
      <c r="J28" s="37">
        <v>5.03</v>
      </c>
      <c r="K28" s="20">
        <v>50</v>
      </c>
      <c r="L28" s="37">
        <v>6</v>
      </c>
      <c r="M28" s="20">
        <v>29</v>
      </c>
      <c r="N28" s="14">
        <f t="shared" si="0"/>
        <v>175</v>
      </c>
    </row>
    <row r="29" spans="1:14" ht="16.5" x14ac:dyDescent="0.25">
      <c r="A29" s="36">
        <v>18</v>
      </c>
      <c r="B29" s="12" t="s">
        <v>460</v>
      </c>
      <c r="C29" s="37">
        <v>11</v>
      </c>
      <c r="D29" s="37" t="s">
        <v>577</v>
      </c>
      <c r="E29" s="20">
        <v>37</v>
      </c>
      <c r="F29" s="37">
        <v>163</v>
      </c>
      <c r="G29" s="20">
        <v>21</v>
      </c>
      <c r="H29" s="37">
        <v>18</v>
      </c>
      <c r="I29" s="20">
        <v>25</v>
      </c>
      <c r="J29" s="37">
        <v>5.75</v>
      </c>
      <c r="K29" s="20">
        <v>32</v>
      </c>
      <c r="L29" s="37">
        <v>10</v>
      </c>
      <c r="M29" s="20">
        <v>54</v>
      </c>
      <c r="N29" s="14">
        <f t="shared" si="0"/>
        <v>169</v>
      </c>
    </row>
    <row r="30" spans="1:14" ht="16.5" x14ac:dyDescent="0.25">
      <c r="A30" s="36">
        <v>19</v>
      </c>
      <c r="B30" s="12" t="s">
        <v>459</v>
      </c>
      <c r="C30" s="37">
        <v>12</v>
      </c>
      <c r="D30" s="37" t="s">
        <v>576</v>
      </c>
      <c r="E30" s="20">
        <v>40</v>
      </c>
      <c r="F30" s="37">
        <v>163</v>
      </c>
      <c r="G30" s="20">
        <v>16</v>
      </c>
      <c r="H30" s="37">
        <v>19</v>
      </c>
      <c r="I30" s="20">
        <v>22</v>
      </c>
      <c r="J30" s="37">
        <v>5.45</v>
      </c>
      <c r="K30" s="20">
        <v>35</v>
      </c>
      <c r="L30" s="37">
        <v>12</v>
      </c>
      <c r="M30" s="20">
        <v>54</v>
      </c>
      <c r="N30" s="14">
        <f t="shared" si="0"/>
        <v>167</v>
      </c>
    </row>
    <row r="31" spans="1:14" ht="16.5" x14ac:dyDescent="0.25">
      <c r="A31" s="36">
        <v>20</v>
      </c>
      <c r="B31" s="12" t="s">
        <v>427</v>
      </c>
      <c r="C31" s="37">
        <v>12</v>
      </c>
      <c r="D31" s="15" t="s">
        <v>553</v>
      </c>
      <c r="E31" s="20">
        <v>37</v>
      </c>
      <c r="F31" s="37">
        <v>164</v>
      </c>
      <c r="G31" s="20">
        <v>17</v>
      </c>
      <c r="H31" s="37">
        <v>34</v>
      </c>
      <c r="I31" s="20">
        <v>54</v>
      </c>
      <c r="J31" s="37">
        <v>5.27</v>
      </c>
      <c r="K31" s="20">
        <v>40</v>
      </c>
      <c r="L31" s="37">
        <v>3</v>
      </c>
      <c r="M31" s="20">
        <v>17</v>
      </c>
      <c r="N31" s="14">
        <f t="shared" si="0"/>
        <v>165</v>
      </c>
    </row>
    <row r="32" spans="1:14" ht="16.5" x14ac:dyDescent="0.25">
      <c r="A32" s="36">
        <v>21</v>
      </c>
      <c r="B32" s="12" t="s">
        <v>474</v>
      </c>
      <c r="C32" s="37">
        <v>12</v>
      </c>
      <c r="D32" s="15" t="s">
        <v>547</v>
      </c>
      <c r="E32" s="20">
        <v>40</v>
      </c>
      <c r="F32" s="37">
        <v>170</v>
      </c>
      <c r="G32" s="20">
        <v>20</v>
      </c>
      <c r="H32" s="37">
        <v>28</v>
      </c>
      <c r="I32" s="20">
        <v>40</v>
      </c>
      <c r="J32" s="37">
        <v>5.21</v>
      </c>
      <c r="K32" s="20">
        <v>45</v>
      </c>
      <c r="L32" s="37">
        <v>3</v>
      </c>
      <c r="M32" s="20">
        <v>17</v>
      </c>
      <c r="N32" s="14">
        <f t="shared" si="0"/>
        <v>162</v>
      </c>
    </row>
    <row r="33" spans="1:14" ht="16.5" x14ac:dyDescent="0.25">
      <c r="A33" s="36">
        <v>22</v>
      </c>
      <c r="B33" s="12" t="s">
        <v>473</v>
      </c>
      <c r="C33" s="37">
        <v>12</v>
      </c>
      <c r="D33" s="37" t="s">
        <v>546</v>
      </c>
      <c r="E33" s="20">
        <v>48</v>
      </c>
      <c r="F33" s="37">
        <v>157</v>
      </c>
      <c r="G33" s="20">
        <v>14</v>
      </c>
      <c r="H33" s="37">
        <v>28</v>
      </c>
      <c r="I33" s="20">
        <v>40</v>
      </c>
      <c r="J33" s="37">
        <v>5.12</v>
      </c>
      <c r="K33" s="20">
        <v>45</v>
      </c>
      <c r="L33" s="37">
        <v>2</v>
      </c>
      <c r="M33" s="20">
        <v>13</v>
      </c>
      <c r="N33" s="14">
        <f t="shared" si="0"/>
        <v>160</v>
      </c>
    </row>
    <row r="34" spans="1:14" ht="16.5" x14ac:dyDescent="0.25">
      <c r="A34" s="36">
        <v>23</v>
      </c>
      <c r="B34" s="12" t="s">
        <v>437</v>
      </c>
      <c r="C34" s="37">
        <v>12</v>
      </c>
      <c r="D34" s="15" t="s">
        <v>564</v>
      </c>
      <c r="E34" s="20">
        <v>29</v>
      </c>
      <c r="F34" s="37">
        <v>184</v>
      </c>
      <c r="G34" s="20">
        <v>27</v>
      </c>
      <c r="H34" s="37">
        <v>27</v>
      </c>
      <c r="I34" s="20">
        <v>38</v>
      </c>
      <c r="J34" s="37">
        <v>5.24</v>
      </c>
      <c r="K34" s="20">
        <v>40</v>
      </c>
      <c r="L34" s="37">
        <v>5</v>
      </c>
      <c r="M34" s="20">
        <v>25</v>
      </c>
      <c r="N34" s="14">
        <f t="shared" si="0"/>
        <v>159</v>
      </c>
    </row>
    <row r="35" spans="1:14" ht="16.5" x14ac:dyDescent="0.25">
      <c r="A35" s="36">
        <v>24</v>
      </c>
      <c r="B35" s="12" t="s">
        <v>439</v>
      </c>
      <c r="C35" s="37">
        <v>12</v>
      </c>
      <c r="D35" s="37" t="s">
        <v>587</v>
      </c>
      <c r="E35" s="20">
        <v>30</v>
      </c>
      <c r="F35" s="37">
        <v>174</v>
      </c>
      <c r="G35" s="20">
        <v>22</v>
      </c>
      <c r="H35" s="37">
        <v>25</v>
      </c>
      <c r="I35" s="20">
        <v>34</v>
      </c>
      <c r="J35" s="37">
        <v>4.99</v>
      </c>
      <c r="K35" s="20">
        <v>53</v>
      </c>
      <c r="L35" s="37">
        <v>3</v>
      </c>
      <c r="M35" s="20">
        <v>17</v>
      </c>
      <c r="N35" s="14">
        <f t="shared" si="0"/>
        <v>156</v>
      </c>
    </row>
    <row r="36" spans="1:14" ht="16.5" x14ac:dyDescent="0.25">
      <c r="A36" s="36">
        <v>25</v>
      </c>
      <c r="B36" s="12" t="s">
        <v>466</v>
      </c>
      <c r="C36" s="37">
        <v>11</v>
      </c>
      <c r="D36" s="37" t="s">
        <v>527</v>
      </c>
      <c r="E36" s="20">
        <v>27</v>
      </c>
      <c r="F36" s="37">
        <v>173</v>
      </c>
      <c r="G36" s="20">
        <v>26</v>
      </c>
      <c r="H36" s="37">
        <v>19</v>
      </c>
      <c r="I36" s="20">
        <v>27</v>
      </c>
      <c r="J36" s="37">
        <v>5.31</v>
      </c>
      <c r="K36" s="20">
        <v>50</v>
      </c>
      <c r="L36" s="37">
        <v>4</v>
      </c>
      <c r="M36" s="20">
        <v>25</v>
      </c>
      <c r="N36" s="14">
        <f t="shared" si="0"/>
        <v>155</v>
      </c>
    </row>
    <row r="37" spans="1:14" ht="16.5" x14ac:dyDescent="0.25">
      <c r="A37" s="36">
        <v>26</v>
      </c>
      <c r="B37" s="12" t="s">
        <v>420</v>
      </c>
      <c r="C37" s="37">
        <v>12</v>
      </c>
      <c r="D37" s="37" t="s">
        <v>541</v>
      </c>
      <c r="E37" s="20">
        <v>37</v>
      </c>
      <c r="F37" s="37">
        <v>157</v>
      </c>
      <c r="G37" s="20">
        <v>14</v>
      </c>
      <c r="H37" s="37">
        <v>28</v>
      </c>
      <c r="I37" s="20">
        <v>40</v>
      </c>
      <c r="J37" s="37">
        <v>5.26</v>
      </c>
      <c r="K37" s="20">
        <v>40</v>
      </c>
      <c r="L37" s="37">
        <v>3</v>
      </c>
      <c r="M37" s="20">
        <v>17</v>
      </c>
      <c r="N37" s="14">
        <f t="shared" si="0"/>
        <v>148</v>
      </c>
    </row>
    <row r="38" spans="1:14" ht="16.5" x14ac:dyDescent="0.25">
      <c r="A38" s="36">
        <v>27</v>
      </c>
      <c r="B38" s="12" t="s">
        <v>440</v>
      </c>
      <c r="C38" s="37">
        <v>12</v>
      </c>
      <c r="D38" s="37" t="s">
        <v>588</v>
      </c>
      <c r="E38" s="20">
        <v>30</v>
      </c>
      <c r="F38" s="37">
        <v>181</v>
      </c>
      <c r="G38" s="20">
        <v>25</v>
      </c>
      <c r="H38" s="37">
        <v>24</v>
      </c>
      <c r="I38" s="20">
        <v>32</v>
      </c>
      <c r="J38" s="37">
        <v>5.25</v>
      </c>
      <c r="K38" s="20">
        <v>40</v>
      </c>
      <c r="L38" s="37">
        <v>3</v>
      </c>
      <c r="M38" s="20">
        <v>17</v>
      </c>
      <c r="N38" s="14">
        <f t="shared" si="0"/>
        <v>144</v>
      </c>
    </row>
    <row r="39" spans="1:14" ht="16.5" x14ac:dyDescent="0.25">
      <c r="A39" s="36">
        <v>28</v>
      </c>
      <c r="B39" s="12" t="s">
        <v>489</v>
      </c>
      <c r="C39" s="37">
        <v>11</v>
      </c>
      <c r="D39" s="37" t="s">
        <v>532</v>
      </c>
      <c r="E39" s="20">
        <v>35</v>
      </c>
      <c r="F39" s="37">
        <v>171</v>
      </c>
      <c r="G39" s="20">
        <v>20</v>
      </c>
      <c r="H39" s="37">
        <v>19</v>
      </c>
      <c r="I39" s="20">
        <v>22</v>
      </c>
      <c r="J39" s="37">
        <v>5.18</v>
      </c>
      <c r="K39" s="20">
        <v>50</v>
      </c>
      <c r="L39" s="37">
        <v>3</v>
      </c>
      <c r="M39" s="20">
        <v>17</v>
      </c>
      <c r="N39" s="14">
        <f t="shared" si="0"/>
        <v>144</v>
      </c>
    </row>
    <row r="40" spans="1:14" ht="16.5" x14ac:dyDescent="0.25">
      <c r="A40" s="36">
        <v>29</v>
      </c>
      <c r="B40" s="12" t="s">
        <v>493</v>
      </c>
      <c r="C40" s="37">
        <v>12</v>
      </c>
      <c r="D40" s="37" t="s">
        <v>509</v>
      </c>
      <c r="E40" s="20">
        <v>39</v>
      </c>
      <c r="F40" s="37">
        <v>165</v>
      </c>
      <c r="G40" s="20">
        <v>17</v>
      </c>
      <c r="H40" s="37">
        <v>22</v>
      </c>
      <c r="I40" s="20">
        <v>28</v>
      </c>
      <c r="J40" s="37">
        <v>5.56</v>
      </c>
      <c r="K40" s="20">
        <v>26</v>
      </c>
      <c r="L40" s="37">
        <v>5</v>
      </c>
      <c r="M40" s="20">
        <v>25</v>
      </c>
      <c r="N40" s="14">
        <f t="shared" si="0"/>
        <v>135</v>
      </c>
    </row>
    <row r="41" spans="1:14" ht="16.5" x14ac:dyDescent="0.25">
      <c r="A41" s="36">
        <v>30</v>
      </c>
      <c r="B41" s="12" t="s">
        <v>452</v>
      </c>
      <c r="C41" s="37">
        <v>12</v>
      </c>
      <c r="D41" s="37" t="s">
        <v>557</v>
      </c>
      <c r="E41" s="20">
        <v>35</v>
      </c>
      <c r="F41" s="37">
        <v>175</v>
      </c>
      <c r="G41" s="20">
        <v>22</v>
      </c>
      <c r="H41" s="37">
        <v>21</v>
      </c>
      <c r="I41" s="20">
        <v>26</v>
      </c>
      <c r="J41" s="37">
        <v>5.36</v>
      </c>
      <c r="K41" s="20">
        <v>35</v>
      </c>
      <c r="L41" s="37">
        <v>2</v>
      </c>
      <c r="M41" s="20">
        <v>13</v>
      </c>
      <c r="N41" s="14">
        <f t="shared" si="0"/>
        <v>131</v>
      </c>
    </row>
    <row r="42" spans="1:14" ht="16.5" x14ac:dyDescent="0.25">
      <c r="A42" s="36">
        <v>31</v>
      </c>
      <c r="B42" s="12" t="s">
        <v>501</v>
      </c>
      <c r="C42" s="37">
        <v>12</v>
      </c>
      <c r="D42" s="37" t="s">
        <v>583</v>
      </c>
      <c r="E42" s="20">
        <v>45</v>
      </c>
      <c r="F42" s="37">
        <v>163</v>
      </c>
      <c r="G42" s="20">
        <v>16</v>
      </c>
      <c r="H42" s="37">
        <v>20</v>
      </c>
      <c r="I42" s="20">
        <v>24</v>
      </c>
      <c r="J42" s="37">
        <v>5.74</v>
      </c>
      <c r="K42" s="20">
        <v>22</v>
      </c>
      <c r="L42" s="37">
        <v>4</v>
      </c>
      <c r="M42" s="20">
        <v>21</v>
      </c>
      <c r="N42" s="14">
        <f t="shared" si="0"/>
        <v>128</v>
      </c>
    </row>
    <row r="43" spans="1:14" ht="16.5" x14ac:dyDescent="0.25">
      <c r="A43" s="36">
        <v>32</v>
      </c>
      <c r="B43" s="12" t="s">
        <v>465</v>
      </c>
      <c r="C43" s="37">
        <v>12</v>
      </c>
      <c r="D43" s="37" t="s">
        <v>526</v>
      </c>
      <c r="E43" s="20">
        <v>30</v>
      </c>
      <c r="F43" s="37">
        <v>173</v>
      </c>
      <c r="G43" s="20">
        <v>21</v>
      </c>
      <c r="H43" s="37">
        <v>20</v>
      </c>
      <c r="I43" s="20">
        <v>24</v>
      </c>
      <c r="J43" s="37">
        <v>5.1100000000000003</v>
      </c>
      <c r="K43" s="20">
        <v>50</v>
      </c>
      <c r="L43" s="37">
        <v>0</v>
      </c>
      <c r="M43" s="20">
        <v>0</v>
      </c>
      <c r="N43" s="14">
        <f t="shared" si="0"/>
        <v>125</v>
      </c>
    </row>
    <row r="44" spans="1:14" ht="16.5" x14ac:dyDescent="0.25">
      <c r="A44" s="36">
        <v>33</v>
      </c>
      <c r="B44" s="12" t="s">
        <v>480</v>
      </c>
      <c r="C44" s="37">
        <v>12</v>
      </c>
      <c r="D44" s="37" t="s">
        <v>516</v>
      </c>
      <c r="E44" s="20">
        <v>19</v>
      </c>
      <c r="F44" s="37">
        <v>175</v>
      </c>
      <c r="G44" s="20">
        <v>22</v>
      </c>
      <c r="H44" s="37">
        <v>24</v>
      </c>
      <c r="I44" s="20">
        <v>32</v>
      </c>
      <c r="J44" s="37">
        <v>5.35</v>
      </c>
      <c r="K44" s="20">
        <v>35</v>
      </c>
      <c r="L44" s="37">
        <v>1</v>
      </c>
      <c r="M44" s="20">
        <v>10</v>
      </c>
      <c r="N44" s="14">
        <f t="shared" si="0"/>
        <v>118</v>
      </c>
    </row>
    <row r="45" spans="1:14" ht="16.5" x14ac:dyDescent="0.25">
      <c r="A45" s="36">
        <v>34</v>
      </c>
      <c r="B45" s="12" t="s">
        <v>447</v>
      </c>
      <c r="C45" s="37">
        <v>12</v>
      </c>
      <c r="D45" s="37" t="s">
        <v>521</v>
      </c>
      <c r="E45" s="20">
        <v>25</v>
      </c>
      <c r="F45" s="37">
        <v>170</v>
      </c>
      <c r="G45" s="20">
        <v>20</v>
      </c>
      <c r="H45" s="37">
        <v>18</v>
      </c>
      <c r="I45" s="20">
        <v>20</v>
      </c>
      <c r="J45" s="37">
        <v>5.35</v>
      </c>
      <c r="K45" s="20">
        <v>35</v>
      </c>
      <c r="L45" s="37">
        <v>3</v>
      </c>
      <c r="M45" s="20">
        <v>17</v>
      </c>
      <c r="N45" s="14">
        <f t="shared" si="0"/>
        <v>117</v>
      </c>
    </row>
    <row r="46" spans="1:14" ht="16.5" x14ac:dyDescent="0.25">
      <c r="A46" s="36">
        <v>35</v>
      </c>
      <c r="B46" s="12" t="s">
        <v>467</v>
      </c>
      <c r="C46" s="37">
        <v>12</v>
      </c>
      <c r="D46" s="15" t="s">
        <v>528</v>
      </c>
      <c r="E46" s="20">
        <v>19</v>
      </c>
      <c r="F46" s="37">
        <v>191</v>
      </c>
      <c r="G46" s="20">
        <v>30</v>
      </c>
      <c r="H46" s="37">
        <v>27</v>
      </c>
      <c r="I46" s="20">
        <v>38</v>
      </c>
      <c r="J46" s="37">
        <v>5.53</v>
      </c>
      <c r="K46" s="20">
        <v>30</v>
      </c>
      <c r="L46" s="37">
        <v>0</v>
      </c>
      <c r="M46" s="20">
        <v>0</v>
      </c>
      <c r="N46" s="14">
        <f t="shared" si="0"/>
        <v>117</v>
      </c>
    </row>
    <row r="47" spans="1:14" ht="16.5" x14ac:dyDescent="0.25">
      <c r="A47" s="36">
        <v>36</v>
      </c>
      <c r="B47" s="12" t="s">
        <v>432</v>
      </c>
      <c r="C47" s="37">
        <v>12</v>
      </c>
      <c r="D47" s="37" t="s">
        <v>562</v>
      </c>
      <c r="E47" s="20">
        <v>36</v>
      </c>
      <c r="F47" s="37">
        <v>181</v>
      </c>
      <c r="G47" s="20">
        <v>25</v>
      </c>
      <c r="H47" s="37">
        <v>14</v>
      </c>
      <c r="I47" s="20">
        <v>12</v>
      </c>
      <c r="J47" s="37">
        <v>5.44</v>
      </c>
      <c r="K47" s="20">
        <v>30</v>
      </c>
      <c r="L47" s="37">
        <v>2</v>
      </c>
      <c r="M47" s="20">
        <v>13</v>
      </c>
      <c r="N47" s="14">
        <f t="shared" si="0"/>
        <v>116</v>
      </c>
    </row>
    <row r="48" spans="1:14" ht="16.5" x14ac:dyDescent="0.25">
      <c r="A48" s="36">
        <v>37</v>
      </c>
      <c r="B48" s="12" t="s">
        <v>419</v>
      </c>
      <c r="C48" s="37">
        <v>12</v>
      </c>
      <c r="D48" s="37" t="s">
        <v>539</v>
      </c>
      <c r="E48" s="20">
        <v>33</v>
      </c>
      <c r="F48" s="37">
        <v>156</v>
      </c>
      <c r="G48" s="20">
        <v>13</v>
      </c>
      <c r="H48" s="37">
        <v>20</v>
      </c>
      <c r="I48" s="20">
        <v>24</v>
      </c>
      <c r="J48" s="37">
        <v>5.58</v>
      </c>
      <c r="K48" s="20">
        <v>26</v>
      </c>
      <c r="L48" s="37">
        <v>3</v>
      </c>
      <c r="M48" s="20">
        <v>17</v>
      </c>
      <c r="N48" s="14">
        <f t="shared" si="0"/>
        <v>113</v>
      </c>
    </row>
    <row r="49" spans="1:14" ht="16.5" x14ac:dyDescent="0.25">
      <c r="A49" s="36">
        <v>38</v>
      </c>
      <c r="B49" s="12" t="s">
        <v>500</v>
      </c>
      <c r="C49" s="37">
        <v>12</v>
      </c>
      <c r="D49" s="37" t="s">
        <v>582</v>
      </c>
      <c r="E49" s="20">
        <v>35</v>
      </c>
      <c r="F49" s="37">
        <v>173</v>
      </c>
      <c r="G49" s="20">
        <v>21</v>
      </c>
      <c r="H49" s="37">
        <v>21</v>
      </c>
      <c r="I49" s="20">
        <v>26</v>
      </c>
      <c r="J49" s="37">
        <v>5.52</v>
      </c>
      <c r="K49" s="20">
        <v>30</v>
      </c>
      <c r="L49" s="37">
        <v>0</v>
      </c>
      <c r="M49" s="20">
        <v>0</v>
      </c>
      <c r="N49" s="14">
        <f t="shared" si="0"/>
        <v>112</v>
      </c>
    </row>
    <row r="50" spans="1:14" ht="16.5" x14ac:dyDescent="0.25">
      <c r="A50" s="36">
        <v>39</v>
      </c>
      <c r="B50" s="12" t="s">
        <v>446</v>
      </c>
      <c r="C50" s="37">
        <v>12</v>
      </c>
      <c r="D50" s="37" t="s">
        <v>520</v>
      </c>
      <c r="E50" s="20">
        <v>25</v>
      </c>
      <c r="F50" s="37">
        <v>170</v>
      </c>
      <c r="G50" s="20">
        <v>20</v>
      </c>
      <c r="H50" s="37">
        <v>29</v>
      </c>
      <c r="I50" s="20">
        <v>42</v>
      </c>
      <c r="J50" s="49">
        <v>5</v>
      </c>
      <c r="K50" s="20">
        <v>23</v>
      </c>
      <c r="L50" s="37">
        <v>0</v>
      </c>
      <c r="M50" s="20">
        <v>0</v>
      </c>
      <c r="N50" s="14">
        <f t="shared" si="0"/>
        <v>110</v>
      </c>
    </row>
    <row r="51" spans="1:14" ht="16.5" x14ac:dyDescent="0.25">
      <c r="A51" s="36">
        <v>40</v>
      </c>
      <c r="B51" s="12" t="s">
        <v>481</v>
      </c>
      <c r="C51" s="37">
        <v>12</v>
      </c>
      <c r="D51" s="15" t="s">
        <v>516</v>
      </c>
      <c r="E51" s="20">
        <v>19</v>
      </c>
      <c r="F51" s="37">
        <v>164</v>
      </c>
      <c r="G51" s="20">
        <v>17</v>
      </c>
      <c r="H51" s="37">
        <v>18</v>
      </c>
      <c r="I51" s="20">
        <v>20</v>
      </c>
      <c r="J51" s="37">
        <v>5.63</v>
      </c>
      <c r="K51" s="20">
        <v>22</v>
      </c>
      <c r="L51" s="37">
        <v>1</v>
      </c>
      <c r="M51" s="20">
        <v>10</v>
      </c>
      <c r="N51" s="14">
        <f t="shared" si="0"/>
        <v>88</v>
      </c>
    </row>
    <row r="52" spans="1:14" ht="16.5" x14ac:dyDescent="0.25">
      <c r="A52" s="36">
        <v>41</v>
      </c>
      <c r="B52" s="12" t="s">
        <v>538</v>
      </c>
      <c r="C52" s="37">
        <v>12</v>
      </c>
      <c r="D52" s="15" t="s">
        <v>540</v>
      </c>
      <c r="E52" s="20">
        <v>22</v>
      </c>
      <c r="F52" s="37">
        <v>147</v>
      </c>
      <c r="G52" s="20">
        <v>10</v>
      </c>
      <c r="H52" s="37">
        <v>18</v>
      </c>
      <c r="I52" s="20">
        <v>20</v>
      </c>
      <c r="J52" s="37">
        <v>5.94</v>
      </c>
      <c r="K52" s="20">
        <v>11</v>
      </c>
      <c r="L52" s="37">
        <v>3</v>
      </c>
      <c r="M52" s="20">
        <v>17</v>
      </c>
      <c r="N52" s="14">
        <f t="shared" si="0"/>
        <v>80</v>
      </c>
    </row>
    <row r="53" spans="1:14" ht="16.5" x14ac:dyDescent="0.25">
      <c r="A53" s="36">
        <v>42</v>
      </c>
      <c r="B53" s="12" t="s">
        <v>479</v>
      </c>
      <c r="C53" s="37">
        <v>12</v>
      </c>
      <c r="D53" s="37" t="s">
        <v>515</v>
      </c>
      <c r="E53" s="20">
        <v>18</v>
      </c>
      <c r="F53" s="37">
        <v>126</v>
      </c>
      <c r="G53" s="20">
        <v>3</v>
      </c>
      <c r="H53" s="37">
        <v>22</v>
      </c>
      <c r="I53" s="20">
        <v>28</v>
      </c>
      <c r="J53" s="37">
        <v>5.87</v>
      </c>
      <c r="K53" s="20">
        <v>15</v>
      </c>
      <c r="L53" s="37">
        <v>1</v>
      </c>
      <c r="M53" s="20">
        <v>10</v>
      </c>
      <c r="N53" s="14">
        <f t="shared" si="0"/>
        <v>74</v>
      </c>
    </row>
  </sheetData>
  <sheetProtection formatColumns="0" formatRows="0" deleteColumns="0" deleteRows="0" selectLockedCells="1" selectUnlockedCells="1"/>
  <sortState ref="B13:N14">
    <sortCondition descending="1" ref="N13:N14"/>
  </sortState>
  <mergeCells count="15">
    <mergeCell ref="A1:N1"/>
    <mergeCell ref="L10:M10"/>
    <mergeCell ref="B7:N7"/>
    <mergeCell ref="A9:N9"/>
    <mergeCell ref="A10:A11"/>
    <mergeCell ref="B10:B11"/>
    <mergeCell ref="C10:C11"/>
    <mergeCell ref="D10:E10"/>
    <mergeCell ref="F10:G10"/>
    <mergeCell ref="H10:I10"/>
    <mergeCell ref="J10:K10"/>
    <mergeCell ref="B6:N6"/>
    <mergeCell ref="A2:N2"/>
    <mergeCell ref="A4:N4"/>
    <mergeCell ref="A5:N5"/>
  </mergeCells>
  <pageMargins left="0.62992125984251968" right="7.874015748031496E-2" top="0.55118110236220474" bottom="0.86614173228346458" header="0.31496062992125984" footer="0.6692913385826772"/>
  <pageSetup paperSize="9" scale="80" fitToWidth="13" fitToHeight="1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0" zoomScaleNormal="80" zoomScalePageLayoutView="55" workbookViewId="0">
      <selection activeCell="A2" sqref="A2:N2"/>
    </sheetView>
  </sheetViews>
  <sheetFormatPr defaultRowHeight="15.75" x14ac:dyDescent="0.25"/>
  <cols>
    <col min="1" max="1" width="8.75" style="53" customWidth="1"/>
    <col min="2" max="2" width="30.625" style="46" customWidth="1"/>
  </cols>
  <sheetData>
    <row r="1" spans="1:14" x14ac:dyDescent="0.25">
      <c r="A1" s="105" t="s">
        <v>609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.75" x14ac:dyDescent="0.25">
      <c r="A2" s="97" t="s">
        <v>389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25">
      <c r="A3" s="52"/>
      <c r="B3" s="4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8.75" x14ac:dyDescent="0.25">
      <c r="A4" s="97" t="s">
        <v>390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.75" x14ac:dyDescent="0.25">
      <c r="A5" s="97" t="s">
        <v>616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x14ac:dyDescent="0.25">
      <c r="A6" s="11"/>
      <c r="B6" s="74" t="s">
        <v>411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x14ac:dyDescent="0.25">
      <c r="A7" s="11"/>
      <c r="B7" s="74" t="s">
        <v>412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77" t="s">
        <v>403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86.25" customHeight="1" x14ac:dyDescent="0.25">
      <c r="A9" s="86" t="s">
        <v>406</v>
      </c>
      <c r="B9" s="88" t="s">
        <v>410</v>
      </c>
      <c r="C9" s="86" t="s">
        <v>394</v>
      </c>
      <c r="D9" s="90" t="s">
        <v>395</v>
      </c>
      <c r="E9" s="91"/>
      <c r="F9" s="90" t="s">
        <v>396</v>
      </c>
      <c r="G9" s="91"/>
      <c r="H9" s="90" t="s">
        <v>397</v>
      </c>
      <c r="I9" s="91"/>
      <c r="J9" s="92" t="s">
        <v>400</v>
      </c>
      <c r="K9" s="92"/>
      <c r="L9" s="90" t="s">
        <v>398</v>
      </c>
      <c r="M9" s="91"/>
      <c r="N9" s="94" t="s">
        <v>399</v>
      </c>
    </row>
    <row r="10" spans="1:14" x14ac:dyDescent="0.25">
      <c r="A10" s="87"/>
      <c r="B10" s="89"/>
      <c r="C10" s="87"/>
      <c r="D10" s="7" t="s">
        <v>402</v>
      </c>
      <c r="E10" s="19" t="s">
        <v>3</v>
      </c>
      <c r="F10" s="7" t="s">
        <v>402</v>
      </c>
      <c r="G10" s="19" t="s">
        <v>3</v>
      </c>
      <c r="H10" s="7" t="s">
        <v>402</v>
      </c>
      <c r="I10" s="19" t="s">
        <v>3</v>
      </c>
      <c r="J10" s="7" t="s">
        <v>402</v>
      </c>
      <c r="K10" s="19" t="s">
        <v>3</v>
      </c>
      <c r="L10" s="7" t="s">
        <v>402</v>
      </c>
      <c r="M10" s="19" t="s">
        <v>3</v>
      </c>
      <c r="N10" s="95"/>
    </row>
    <row r="11" spans="1:14" ht="16.5" x14ac:dyDescent="0.25">
      <c r="A11" s="36">
        <v>1</v>
      </c>
      <c r="B11" s="12" t="s">
        <v>457</v>
      </c>
      <c r="C11" s="37">
        <v>11</v>
      </c>
      <c r="D11" s="37" t="s">
        <v>561</v>
      </c>
      <c r="E11" s="20">
        <v>59</v>
      </c>
      <c r="F11" s="37">
        <v>183</v>
      </c>
      <c r="G11" s="20">
        <v>48</v>
      </c>
      <c r="H11" s="37">
        <v>35</v>
      </c>
      <c r="I11" s="20">
        <v>66</v>
      </c>
      <c r="J11" s="49">
        <v>5.3</v>
      </c>
      <c r="K11" s="20">
        <v>60</v>
      </c>
      <c r="L11" s="37">
        <v>26</v>
      </c>
      <c r="M11" s="20">
        <v>54</v>
      </c>
      <c r="N11" s="14">
        <f>SUM(E11+G11+I11+K11+M11)</f>
        <v>287</v>
      </c>
    </row>
    <row r="12" spans="1:14" ht="16.5" x14ac:dyDescent="0.25">
      <c r="A12" s="36">
        <v>2</v>
      </c>
      <c r="B12" s="12" t="s">
        <v>456</v>
      </c>
      <c r="C12" s="37">
        <v>12</v>
      </c>
      <c r="D12" s="37" t="s">
        <v>561</v>
      </c>
      <c r="E12" s="20">
        <v>54</v>
      </c>
      <c r="F12" s="37">
        <v>199</v>
      </c>
      <c r="G12" s="20">
        <v>49</v>
      </c>
      <c r="H12" s="37">
        <v>33</v>
      </c>
      <c r="I12" s="20">
        <v>58</v>
      </c>
      <c r="J12" s="37">
        <v>5.08</v>
      </c>
      <c r="K12" s="20">
        <v>62</v>
      </c>
      <c r="L12" s="37">
        <v>40</v>
      </c>
      <c r="M12" s="20">
        <v>62</v>
      </c>
      <c r="N12" s="14">
        <f>SUM(E12+G12+I12+K12+M12)</f>
        <v>285</v>
      </c>
    </row>
    <row r="13" spans="1:14" ht="16.5" x14ac:dyDescent="0.25">
      <c r="A13" s="36">
        <v>3</v>
      </c>
      <c r="B13" s="12" t="s">
        <v>430</v>
      </c>
      <c r="C13" s="37">
        <v>11</v>
      </c>
      <c r="D13" s="37" t="s">
        <v>556</v>
      </c>
      <c r="E13" s="20">
        <v>51</v>
      </c>
      <c r="F13" s="37">
        <v>186</v>
      </c>
      <c r="G13" s="20">
        <v>50</v>
      </c>
      <c r="H13" s="37">
        <v>29</v>
      </c>
      <c r="I13" s="20">
        <v>54</v>
      </c>
      <c r="J13" s="49">
        <v>4.9000000000000004</v>
      </c>
      <c r="K13" s="20">
        <v>68</v>
      </c>
      <c r="L13" s="37">
        <v>32</v>
      </c>
      <c r="M13" s="20">
        <v>60</v>
      </c>
      <c r="N13" s="14">
        <f>SUM(E13+G13+I13+K13+M13)</f>
        <v>283</v>
      </c>
    </row>
    <row r="14" spans="1:14" ht="16.5" x14ac:dyDescent="0.25">
      <c r="A14" s="36">
        <v>4</v>
      </c>
      <c r="B14" s="12" t="s">
        <v>436</v>
      </c>
      <c r="C14" s="37">
        <v>11</v>
      </c>
      <c r="D14" s="37" t="s">
        <v>567</v>
      </c>
      <c r="E14" s="20">
        <v>55</v>
      </c>
      <c r="F14" s="37">
        <v>220</v>
      </c>
      <c r="G14" s="20">
        <v>66</v>
      </c>
      <c r="H14" s="37">
        <v>25</v>
      </c>
      <c r="I14" s="20">
        <v>44</v>
      </c>
      <c r="J14" s="37">
        <v>4.6900000000000004</v>
      </c>
      <c r="K14" s="20">
        <v>70</v>
      </c>
      <c r="L14" s="37">
        <v>21</v>
      </c>
      <c r="M14" s="20">
        <v>42</v>
      </c>
      <c r="N14" s="14">
        <f t="shared" ref="N14:N51" si="0">SUM(E14+G14+I14+K14+M14)</f>
        <v>277</v>
      </c>
    </row>
    <row r="15" spans="1:14" ht="16.5" x14ac:dyDescent="0.25">
      <c r="A15" s="36">
        <v>5</v>
      </c>
      <c r="B15" s="12" t="s">
        <v>463</v>
      </c>
      <c r="C15" s="37">
        <v>11</v>
      </c>
      <c r="D15" s="37" t="s">
        <v>580</v>
      </c>
      <c r="E15" s="20">
        <v>44</v>
      </c>
      <c r="F15" s="37">
        <v>191</v>
      </c>
      <c r="G15" s="20">
        <v>53</v>
      </c>
      <c r="H15" s="37">
        <v>23</v>
      </c>
      <c r="I15" s="20">
        <v>40</v>
      </c>
      <c r="J15" s="37">
        <v>5.2</v>
      </c>
      <c r="K15" s="20">
        <v>62</v>
      </c>
      <c r="L15" s="37">
        <v>33</v>
      </c>
      <c r="M15" s="20">
        <v>61</v>
      </c>
      <c r="N15" s="14">
        <f t="shared" si="0"/>
        <v>260</v>
      </c>
    </row>
    <row r="16" spans="1:14" ht="16.5" x14ac:dyDescent="0.25">
      <c r="A16" s="36">
        <v>6</v>
      </c>
      <c r="B16" s="12" t="s">
        <v>462</v>
      </c>
      <c r="C16" s="37">
        <v>11</v>
      </c>
      <c r="D16" s="37" t="s">
        <v>579</v>
      </c>
      <c r="E16" s="20">
        <v>56</v>
      </c>
      <c r="F16" s="37">
        <v>188</v>
      </c>
      <c r="G16" s="20">
        <v>51</v>
      </c>
      <c r="H16" s="37">
        <v>24</v>
      </c>
      <c r="I16" s="20">
        <v>42</v>
      </c>
      <c r="J16" s="37">
        <v>5.39</v>
      </c>
      <c r="K16" s="20">
        <v>60</v>
      </c>
      <c r="L16" s="37">
        <v>20</v>
      </c>
      <c r="M16" s="20">
        <v>40</v>
      </c>
      <c r="N16" s="14">
        <f t="shared" si="0"/>
        <v>249</v>
      </c>
    </row>
    <row r="17" spans="1:14" ht="16.5" x14ac:dyDescent="0.25">
      <c r="A17" s="36">
        <v>7</v>
      </c>
      <c r="B17" s="12" t="s">
        <v>487</v>
      </c>
      <c r="C17" s="37">
        <v>12</v>
      </c>
      <c r="D17" s="37" t="s">
        <v>536</v>
      </c>
      <c r="E17" s="20">
        <v>54</v>
      </c>
      <c r="F17" s="37">
        <v>182</v>
      </c>
      <c r="G17" s="20">
        <v>36</v>
      </c>
      <c r="H17" s="37">
        <v>20</v>
      </c>
      <c r="I17" s="20">
        <v>29</v>
      </c>
      <c r="J17" s="37">
        <v>5.15</v>
      </c>
      <c r="K17" s="20">
        <v>59</v>
      </c>
      <c r="L17" s="37">
        <v>31</v>
      </c>
      <c r="M17" s="20">
        <v>56</v>
      </c>
      <c r="N17" s="14">
        <f t="shared" si="0"/>
        <v>234</v>
      </c>
    </row>
    <row r="18" spans="1:14" ht="16.5" x14ac:dyDescent="0.25">
      <c r="A18" s="36">
        <v>8</v>
      </c>
      <c r="B18" s="12" t="s">
        <v>428</v>
      </c>
      <c r="C18" s="37">
        <v>12</v>
      </c>
      <c r="D18" s="37" t="s">
        <v>554</v>
      </c>
      <c r="E18" s="20">
        <v>42</v>
      </c>
      <c r="F18" s="37">
        <v>186</v>
      </c>
      <c r="G18" s="20">
        <v>38</v>
      </c>
      <c r="H18" s="37">
        <v>29</v>
      </c>
      <c r="I18" s="20">
        <v>50</v>
      </c>
      <c r="J18" s="37">
        <v>5.17</v>
      </c>
      <c r="K18" s="20">
        <v>56</v>
      </c>
      <c r="L18" s="37">
        <v>25</v>
      </c>
      <c r="M18" s="20">
        <v>44</v>
      </c>
      <c r="N18" s="14">
        <f t="shared" si="0"/>
        <v>230</v>
      </c>
    </row>
    <row r="19" spans="1:14" ht="16.5" x14ac:dyDescent="0.25">
      <c r="A19" s="36">
        <v>9</v>
      </c>
      <c r="B19" s="12" t="s">
        <v>477</v>
      </c>
      <c r="C19" s="37">
        <v>11</v>
      </c>
      <c r="D19" s="37" t="s">
        <v>550</v>
      </c>
      <c r="E19" s="20">
        <v>42</v>
      </c>
      <c r="F19" s="37">
        <v>155</v>
      </c>
      <c r="G19" s="20">
        <v>27</v>
      </c>
      <c r="H19" s="37">
        <v>28</v>
      </c>
      <c r="I19" s="20">
        <v>52</v>
      </c>
      <c r="J19" s="37">
        <v>5.62</v>
      </c>
      <c r="K19" s="20">
        <v>45</v>
      </c>
      <c r="L19" s="37">
        <v>34</v>
      </c>
      <c r="M19" s="20">
        <v>61</v>
      </c>
      <c r="N19" s="14">
        <f t="shared" si="0"/>
        <v>227</v>
      </c>
    </row>
    <row r="20" spans="1:14" ht="16.5" x14ac:dyDescent="0.25">
      <c r="A20" s="36">
        <v>10</v>
      </c>
      <c r="B20" s="12" t="s">
        <v>486</v>
      </c>
      <c r="C20" s="37">
        <v>12</v>
      </c>
      <c r="D20" s="37" t="s">
        <v>535</v>
      </c>
      <c r="E20" s="20">
        <v>33</v>
      </c>
      <c r="F20" s="37">
        <v>158</v>
      </c>
      <c r="G20" s="20">
        <v>24</v>
      </c>
      <c r="H20" s="37">
        <v>37</v>
      </c>
      <c r="I20" s="20">
        <v>66</v>
      </c>
      <c r="J20" s="37">
        <v>5.54</v>
      </c>
      <c r="K20" s="20">
        <v>45</v>
      </c>
      <c r="L20" s="37">
        <v>30</v>
      </c>
      <c r="M20" s="20">
        <v>54</v>
      </c>
      <c r="N20" s="14">
        <f t="shared" si="0"/>
        <v>222</v>
      </c>
    </row>
    <row r="21" spans="1:14" ht="16.5" x14ac:dyDescent="0.25">
      <c r="A21" s="36">
        <v>11</v>
      </c>
      <c r="B21" s="12" t="s">
        <v>496</v>
      </c>
      <c r="C21" s="37">
        <v>12</v>
      </c>
      <c r="D21" s="37" t="s">
        <v>513</v>
      </c>
      <c r="E21" s="20">
        <v>50</v>
      </c>
      <c r="F21" s="37">
        <v>200</v>
      </c>
      <c r="G21" s="20">
        <v>50</v>
      </c>
      <c r="H21" s="37">
        <v>27</v>
      </c>
      <c r="I21" s="20">
        <v>44</v>
      </c>
      <c r="J21" s="37">
        <v>5.17</v>
      </c>
      <c r="K21" s="20">
        <v>56</v>
      </c>
      <c r="L21" s="37">
        <v>12</v>
      </c>
      <c r="M21" s="20">
        <v>18</v>
      </c>
      <c r="N21" s="14">
        <f t="shared" si="0"/>
        <v>218</v>
      </c>
    </row>
    <row r="22" spans="1:14" ht="16.5" x14ac:dyDescent="0.25">
      <c r="A22" s="36">
        <v>12</v>
      </c>
      <c r="B22" s="12" t="s">
        <v>488</v>
      </c>
      <c r="C22" s="37">
        <v>11</v>
      </c>
      <c r="D22" s="37" t="s">
        <v>537</v>
      </c>
      <c r="E22" s="20">
        <v>34</v>
      </c>
      <c r="F22" s="37">
        <v>163</v>
      </c>
      <c r="G22" s="20">
        <v>26</v>
      </c>
      <c r="H22" s="37">
        <v>29</v>
      </c>
      <c r="I22" s="20">
        <v>50</v>
      </c>
      <c r="J22" s="37">
        <v>5.77</v>
      </c>
      <c r="K22" s="20">
        <v>35</v>
      </c>
      <c r="L22" s="37">
        <v>61</v>
      </c>
      <c r="M22" s="20">
        <v>70</v>
      </c>
      <c r="N22" s="14">
        <f t="shared" si="0"/>
        <v>215</v>
      </c>
    </row>
    <row r="23" spans="1:14" ht="16.5" x14ac:dyDescent="0.25">
      <c r="A23" s="36">
        <v>13</v>
      </c>
      <c r="B23" s="12" t="s">
        <v>455</v>
      </c>
      <c r="C23" s="37">
        <v>12</v>
      </c>
      <c r="D23" s="37" t="s">
        <v>560</v>
      </c>
      <c r="E23" s="20">
        <v>48</v>
      </c>
      <c r="F23" s="37">
        <v>167</v>
      </c>
      <c r="G23" s="20">
        <v>28</v>
      </c>
      <c r="H23" s="37">
        <v>30</v>
      </c>
      <c r="I23" s="20">
        <v>52</v>
      </c>
      <c r="J23" s="37">
        <v>5.45</v>
      </c>
      <c r="K23" s="20">
        <v>45</v>
      </c>
      <c r="L23" s="37">
        <v>20</v>
      </c>
      <c r="M23" s="20">
        <v>34</v>
      </c>
      <c r="N23" s="14">
        <f t="shared" si="0"/>
        <v>207</v>
      </c>
    </row>
    <row r="24" spans="1:14" ht="16.5" x14ac:dyDescent="0.25">
      <c r="A24" s="36">
        <v>14</v>
      </c>
      <c r="B24" s="12" t="s">
        <v>482</v>
      </c>
      <c r="C24" s="37">
        <v>12</v>
      </c>
      <c r="D24" s="37" t="s">
        <v>517</v>
      </c>
      <c r="E24" s="20">
        <v>44</v>
      </c>
      <c r="F24" s="37">
        <v>178</v>
      </c>
      <c r="G24" s="20">
        <v>34</v>
      </c>
      <c r="H24" s="37">
        <v>24</v>
      </c>
      <c r="I24" s="20">
        <v>27</v>
      </c>
      <c r="J24" s="37">
        <v>5.0599999999999996</v>
      </c>
      <c r="K24" s="20">
        <v>59</v>
      </c>
      <c r="L24" s="37">
        <v>24</v>
      </c>
      <c r="M24" s="20">
        <v>42</v>
      </c>
      <c r="N24" s="14">
        <f t="shared" si="0"/>
        <v>206</v>
      </c>
    </row>
    <row r="25" spans="1:14" ht="16.5" x14ac:dyDescent="0.25">
      <c r="A25" s="36">
        <v>15</v>
      </c>
      <c r="B25" s="12" t="s">
        <v>416</v>
      </c>
      <c r="C25" s="37">
        <v>12</v>
      </c>
      <c r="D25" s="37" t="s">
        <v>574</v>
      </c>
      <c r="E25" s="20">
        <v>35</v>
      </c>
      <c r="F25" s="37">
        <v>183</v>
      </c>
      <c r="G25" s="20">
        <v>36</v>
      </c>
      <c r="H25" s="37">
        <v>29</v>
      </c>
      <c r="I25" s="20">
        <v>50</v>
      </c>
      <c r="J25" s="37">
        <v>4.97</v>
      </c>
      <c r="K25" s="20">
        <v>62</v>
      </c>
      <c r="L25" s="37">
        <v>12</v>
      </c>
      <c r="M25" s="20">
        <v>18</v>
      </c>
      <c r="N25" s="14">
        <f t="shared" si="0"/>
        <v>201</v>
      </c>
    </row>
    <row r="26" spans="1:14" ht="16.5" x14ac:dyDescent="0.25">
      <c r="A26" s="36">
        <v>16</v>
      </c>
      <c r="B26" s="12" t="s">
        <v>417</v>
      </c>
      <c r="C26" s="37">
        <v>12</v>
      </c>
      <c r="D26" s="37" t="s">
        <v>575</v>
      </c>
      <c r="E26" s="20">
        <v>38</v>
      </c>
      <c r="F26" s="37">
        <v>185</v>
      </c>
      <c r="G26" s="20">
        <v>37</v>
      </c>
      <c r="H26" s="37">
        <v>19</v>
      </c>
      <c r="I26" s="20">
        <v>27</v>
      </c>
      <c r="J26" s="37">
        <v>5.09</v>
      </c>
      <c r="K26" s="20">
        <v>59</v>
      </c>
      <c r="L26" s="37">
        <v>23</v>
      </c>
      <c r="M26" s="20">
        <v>40</v>
      </c>
      <c r="N26" s="14">
        <f t="shared" si="0"/>
        <v>201</v>
      </c>
    </row>
    <row r="27" spans="1:14" ht="16.5" x14ac:dyDescent="0.25">
      <c r="A27" s="36">
        <v>17</v>
      </c>
      <c r="B27" s="12" t="s">
        <v>468</v>
      </c>
      <c r="C27" s="37">
        <v>12</v>
      </c>
      <c r="D27" s="37" t="s">
        <v>529</v>
      </c>
      <c r="E27" s="20">
        <v>41</v>
      </c>
      <c r="F27" s="37">
        <v>193</v>
      </c>
      <c r="G27" s="20">
        <v>43</v>
      </c>
      <c r="H27" s="37">
        <v>23</v>
      </c>
      <c r="I27" s="20">
        <v>35</v>
      </c>
      <c r="J27" s="37">
        <v>5.28</v>
      </c>
      <c r="K27" s="20">
        <v>56</v>
      </c>
      <c r="L27" s="37">
        <v>10</v>
      </c>
      <c r="M27" s="20">
        <v>14</v>
      </c>
      <c r="N27" s="14">
        <f t="shared" si="0"/>
        <v>189</v>
      </c>
    </row>
    <row r="28" spans="1:14" ht="16.5" x14ac:dyDescent="0.25">
      <c r="A28" s="36">
        <v>18</v>
      </c>
      <c r="B28" s="12" t="s">
        <v>429</v>
      </c>
      <c r="C28" s="37">
        <v>12</v>
      </c>
      <c r="D28" s="37" t="s">
        <v>555</v>
      </c>
      <c r="E28" s="20">
        <v>35</v>
      </c>
      <c r="F28" s="37">
        <v>183</v>
      </c>
      <c r="G28" s="20">
        <v>36</v>
      </c>
      <c r="H28" s="37">
        <v>20</v>
      </c>
      <c r="I28" s="20">
        <v>29</v>
      </c>
      <c r="J28" s="37">
        <v>5.25</v>
      </c>
      <c r="K28" s="20">
        <v>53</v>
      </c>
      <c r="L28" s="37">
        <v>20</v>
      </c>
      <c r="M28" s="20">
        <v>34</v>
      </c>
      <c r="N28" s="14">
        <f t="shared" si="0"/>
        <v>187</v>
      </c>
    </row>
    <row r="29" spans="1:14" ht="16.5" x14ac:dyDescent="0.25">
      <c r="A29" s="36">
        <v>19</v>
      </c>
      <c r="B29" s="12" t="s">
        <v>572</v>
      </c>
      <c r="C29" s="37">
        <v>12</v>
      </c>
      <c r="D29" s="37" t="s">
        <v>573</v>
      </c>
      <c r="E29" s="20">
        <v>33</v>
      </c>
      <c r="F29" s="37">
        <v>162</v>
      </c>
      <c r="G29" s="20">
        <v>26</v>
      </c>
      <c r="H29" s="37">
        <v>25</v>
      </c>
      <c r="I29" s="20">
        <v>39</v>
      </c>
      <c r="J29" s="37">
        <v>5.26</v>
      </c>
      <c r="K29" s="20">
        <v>53</v>
      </c>
      <c r="L29" s="37">
        <v>19</v>
      </c>
      <c r="M29" s="20">
        <v>32</v>
      </c>
      <c r="N29" s="14">
        <f t="shared" si="0"/>
        <v>183</v>
      </c>
    </row>
    <row r="30" spans="1:14" ht="16.5" x14ac:dyDescent="0.25">
      <c r="A30" s="36">
        <v>20</v>
      </c>
      <c r="B30" s="12" t="s">
        <v>483</v>
      </c>
      <c r="C30" s="37">
        <v>12</v>
      </c>
      <c r="D30" s="37" t="s">
        <v>518</v>
      </c>
      <c r="E30" s="20">
        <v>32</v>
      </c>
      <c r="F30" s="37">
        <v>168</v>
      </c>
      <c r="G30" s="20">
        <v>29</v>
      </c>
      <c r="H30" s="37">
        <v>23</v>
      </c>
      <c r="I30" s="20">
        <v>35</v>
      </c>
      <c r="J30" s="37">
        <v>5.54</v>
      </c>
      <c r="K30" s="20">
        <v>40</v>
      </c>
      <c r="L30" s="37">
        <v>25</v>
      </c>
      <c r="M30" s="20">
        <v>44</v>
      </c>
      <c r="N30" s="14">
        <f t="shared" si="0"/>
        <v>180</v>
      </c>
    </row>
    <row r="31" spans="1:14" ht="16.5" x14ac:dyDescent="0.25">
      <c r="A31" s="36">
        <v>21</v>
      </c>
      <c r="B31" s="12" t="s">
        <v>503</v>
      </c>
      <c r="C31" s="37">
        <v>12</v>
      </c>
      <c r="D31" s="37" t="s">
        <v>586</v>
      </c>
      <c r="E31" s="20">
        <v>38</v>
      </c>
      <c r="F31" s="37">
        <v>163</v>
      </c>
      <c r="G31" s="20">
        <v>26</v>
      </c>
      <c r="H31" s="37">
        <v>23</v>
      </c>
      <c r="I31" s="20">
        <v>35</v>
      </c>
      <c r="J31" s="37">
        <v>5.62</v>
      </c>
      <c r="K31" s="20">
        <v>35</v>
      </c>
      <c r="L31" s="37">
        <v>24</v>
      </c>
      <c r="M31" s="20">
        <v>42</v>
      </c>
      <c r="N31" s="14">
        <f t="shared" si="0"/>
        <v>176</v>
      </c>
    </row>
    <row r="32" spans="1:14" ht="16.5" x14ac:dyDescent="0.25">
      <c r="A32" s="36">
        <v>22</v>
      </c>
      <c r="B32" s="12" t="s">
        <v>443</v>
      </c>
      <c r="C32" s="37">
        <v>11</v>
      </c>
      <c r="D32" s="37" t="s">
        <v>591</v>
      </c>
      <c r="E32" s="20">
        <v>22</v>
      </c>
      <c r="F32" s="37">
        <v>180</v>
      </c>
      <c r="G32" s="20">
        <v>44</v>
      </c>
      <c r="H32" s="37">
        <v>17</v>
      </c>
      <c r="I32" s="20">
        <v>28</v>
      </c>
      <c r="J32" s="37">
        <v>5.75</v>
      </c>
      <c r="K32" s="20">
        <v>40</v>
      </c>
      <c r="L32" s="37">
        <v>19</v>
      </c>
      <c r="M32" s="20">
        <v>38</v>
      </c>
      <c r="N32" s="14">
        <f t="shared" si="0"/>
        <v>172</v>
      </c>
    </row>
    <row r="33" spans="1:14" ht="16.5" x14ac:dyDescent="0.25">
      <c r="A33" s="36">
        <v>23</v>
      </c>
      <c r="B33" s="12" t="s">
        <v>434</v>
      </c>
      <c r="C33" s="37">
        <v>12</v>
      </c>
      <c r="D33" s="37" t="s">
        <v>565</v>
      </c>
      <c r="E33" s="20">
        <v>37</v>
      </c>
      <c r="F33" s="37">
        <v>168</v>
      </c>
      <c r="G33" s="20">
        <v>29</v>
      </c>
      <c r="H33" s="37">
        <v>12</v>
      </c>
      <c r="I33" s="20">
        <v>13</v>
      </c>
      <c r="J33" s="37">
        <v>5.23</v>
      </c>
      <c r="K33" s="20">
        <v>53</v>
      </c>
      <c r="L33" s="37">
        <v>20</v>
      </c>
      <c r="M33" s="20">
        <v>34</v>
      </c>
      <c r="N33" s="14">
        <f t="shared" si="0"/>
        <v>166</v>
      </c>
    </row>
    <row r="34" spans="1:14" ht="16.5" x14ac:dyDescent="0.25">
      <c r="A34" s="36">
        <v>24</v>
      </c>
      <c r="B34" s="12" t="s">
        <v>423</v>
      </c>
      <c r="C34" s="37">
        <v>12</v>
      </c>
      <c r="D34" s="37" t="s">
        <v>544</v>
      </c>
      <c r="E34" s="20">
        <v>48</v>
      </c>
      <c r="F34" s="37">
        <v>163</v>
      </c>
      <c r="G34" s="20">
        <v>26</v>
      </c>
      <c r="H34" s="37">
        <v>19</v>
      </c>
      <c r="I34" s="20">
        <v>27</v>
      </c>
      <c r="J34" s="37">
        <v>5.35</v>
      </c>
      <c r="K34" s="20">
        <v>50</v>
      </c>
      <c r="L34" s="37">
        <v>8</v>
      </c>
      <c r="M34" s="20">
        <v>10</v>
      </c>
      <c r="N34" s="14">
        <f t="shared" si="0"/>
        <v>161</v>
      </c>
    </row>
    <row r="35" spans="1:14" ht="16.5" x14ac:dyDescent="0.25">
      <c r="A35" s="36">
        <v>25</v>
      </c>
      <c r="B35" s="12" t="s">
        <v>442</v>
      </c>
      <c r="C35" s="37">
        <v>12</v>
      </c>
      <c r="D35" s="37" t="s">
        <v>590</v>
      </c>
      <c r="E35" s="20">
        <v>25</v>
      </c>
      <c r="F35" s="37">
        <v>159</v>
      </c>
      <c r="G35" s="20">
        <v>24</v>
      </c>
      <c r="H35" s="37">
        <v>23</v>
      </c>
      <c r="I35" s="20">
        <v>35</v>
      </c>
      <c r="J35" s="37">
        <v>5.53</v>
      </c>
      <c r="K35" s="20">
        <v>40</v>
      </c>
      <c r="L35" s="37">
        <v>20</v>
      </c>
      <c r="M35" s="20">
        <v>34</v>
      </c>
      <c r="N35" s="14">
        <f t="shared" si="0"/>
        <v>158</v>
      </c>
    </row>
    <row r="36" spans="1:14" ht="16.5" x14ac:dyDescent="0.25">
      <c r="A36" s="36">
        <v>26</v>
      </c>
      <c r="B36" s="12" t="s">
        <v>422</v>
      </c>
      <c r="C36" s="37">
        <v>12</v>
      </c>
      <c r="D36" s="37" t="s">
        <v>543</v>
      </c>
      <c r="E36" s="20">
        <v>25</v>
      </c>
      <c r="F36" s="37">
        <v>165</v>
      </c>
      <c r="G36" s="20">
        <v>27</v>
      </c>
      <c r="H36" s="37">
        <v>25</v>
      </c>
      <c r="I36" s="20">
        <v>39</v>
      </c>
      <c r="J36" s="37">
        <v>5.56</v>
      </c>
      <c r="K36" s="20">
        <v>40</v>
      </c>
      <c r="L36" s="37">
        <v>12</v>
      </c>
      <c r="M36" s="20">
        <v>18</v>
      </c>
      <c r="N36" s="14">
        <f t="shared" si="0"/>
        <v>149</v>
      </c>
    </row>
    <row r="37" spans="1:14" ht="16.5" x14ac:dyDescent="0.25">
      <c r="A37" s="36">
        <v>27</v>
      </c>
      <c r="B37" s="12" t="s">
        <v>421</v>
      </c>
      <c r="C37" s="37">
        <v>12</v>
      </c>
      <c r="D37" s="37" t="s">
        <v>542</v>
      </c>
      <c r="E37" s="20">
        <v>30</v>
      </c>
      <c r="F37" s="37">
        <v>162</v>
      </c>
      <c r="G37" s="20">
        <v>26</v>
      </c>
      <c r="H37" s="37">
        <v>25</v>
      </c>
      <c r="I37" s="20">
        <v>39</v>
      </c>
      <c r="J37" s="37">
        <v>5.78</v>
      </c>
      <c r="K37" s="20">
        <v>30</v>
      </c>
      <c r="L37" s="37">
        <v>13</v>
      </c>
      <c r="M37" s="20">
        <v>20</v>
      </c>
      <c r="N37" s="14">
        <f t="shared" si="0"/>
        <v>145</v>
      </c>
    </row>
    <row r="38" spans="1:14" ht="16.5" x14ac:dyDescent="0.25">
      <c r="A38" s="36">
        <v>28</v>
      </c>
      <c r="B38" s="12" t="s">
        <v>449</v>
      </c>
      <c r="C38" s="37">
        <v>12</v>
      </c>
      <c r="D38" s="37" t="s">
        <v>523</v>
      </c>
      <c r="E38" s="20">
        <v>36</v>
      </c>
      <c r="F38" s="37">
        <v>132</v>
      </c>
      <c r="G38" s="20">
        <v>11</v>
      </c>
      <c r="H38" s="37">
        <v>27</v>
      </c>
      <c r="I38" s="20">
        <v>44</v>
      </c>
      <c r="J38" s="49">
        <v>5.3</v>
      </c>
      <c r="K38" s="20">
        <v>53</v>
      </c>
      <c r="L38" s="37">
        <v>0</v>
      </c>
      <c r="M38" s="20">
        <v>0</v>
      </c>
      <c r="N38" s="14">
        <f t="shared" si="0"/>
        <v>144</v>
      </c>
    </row>
    <row r="39" spans="1:14" ht="16.5" x14ac:dyDescent="0.25">
      <c r="A39" s="36">
        <v>29</v>
      </c>
      <c r="B39" s="12" t="s">
        <v>451</v>
      </c>
      <c r="C39" s="37">
        <v>12</v>
      </c>
      <c r="D39" s="37" t="s">
        <v>525</v>
      </c>
      <c r="E39" s="20">
        <v>32</v>
      </c>
      <c r="F39" s="37">
        <v>157</v>
      </c>
      <c r="G39" s="20">
        <v>23</v>
      </c>
      <c r="H39" s="37">
        <v>26</v>
      </c>
      <c r="I39" s="20">
        <v>41</v>
      </c>
      <c r="J39" s="37">
        <v>5.74</v>
      </c>
      <c r="K39" s="20">
        <v>30</v>
      </c>
      <c r="L39" s="37">
        <v>12</v>
      </c>
      <c r="M39" s="20">
        <v>18</v>
      </c>
      <c r="N39" s="14">
        <f t="shared" si="0"/>
        <v>144</v>
      </c>
    </row>
    <row r="40" spans="1:14" ht="16.5" x14ac:dyDescent="0.25">
      <c r="A40" s="36">
        <v>30</v>
      </c>
      <c r="B40" s="12" t="s">
        <v>504</v>
      </c>
      <c r="C40" s="37">
        <v>12</v>
      </c>
      <c r="D40" s="37" t="s">
        <v>585</v>
      </c>
      <c r="E40" s="20">
        <v>30</v>
      </c>
      <c r="F40" s="37">
        <v>156</v>
      </c>
      <c r="G40" s="20">
        <v>23</v>
      </c>
      <c r="H40" s="37">
        <v>24</v>
      </c>
      <c r="I40" s="20">
        <v>37</v>
      </c>
      <c r="J40" s="49">
        <v>5.4</v>
      </c>
      <c r="K40" s="20">
        <v>50</v>
      </c>
      <c r="L40" s="37">
        <v>0</v>
      </c>
      <c r="M40" s="20">
        <v>0</v>
      </c>
      <c r="N40" s="14">
        <f t="shared" si="0"/>
        <v>140</v>
      </c>
    </row>
    <row r="41" spans="1:14" ht="16.5" x14ac:dyDescent="0.25">
      <c r="A41" s="36">
        <v>31</v>
      </c>
      <c r="B41" s="12" t="s">
        <v>475</v>
      </c>
      <c r="C41" s="37">
        <v>12</v>
      </c>
      <c r="D41" s="37" t="s">
        <v>548</v>
      </c>
      <c r="E41" s="20">
        <v>39</v>
      </c>
      <c r="F41" s="37">
        <v>139</v>
      </c>
      <c r="G41" s="20">
        <v>14</v>
      </c>
      <c r="H41" s="37">
        <v>23</v>
      </c>
      <c r="I41" s="20">
        <v>35</v>
      </c>
      <c r="J41" s="37">
        <v>6.02</v>
      </c>
      <c r="K41" s="20">
        <v>19</v>
      </c>
      <c r="L41" s="37">
        <v>19</v>
      </c>
      <c r="M41" s="20">
        <v>32</v>
      </c>
      <c r="N41" s="14">
        <f t="shared" si="0"/>
        <v>139</v>
      </c>
    </row>
    <row r="42" spans="1:14" ht="16.5" x14ac:dyDescent="0.25">
      <c r="A42" s="36">
        <v>32</v>
      </c>
      <c r="B42" s="12" t="s">
        <v>470</v>
      </c>
      <c r="C42" s="37">
        <v>12</v>
      </c>
      <c r="D42" s="37" t="s">
        <v>531</v>
      </c>
      <c r="E42" s="20">
        <v>24</v>
      </c>
      <c r="F42" s="37">
        <v>152</v>
      </c>
      <c r="G42" s="20">
        <v>21</v>
      </c>
      <c r="H42" s="37">
        <v>23</v>
      </c>
      <c r="I42" s="20">
        <v>35</v>
      </c>
      <c r="J42" s="37">
        <v>5.68</v>
      </c>
      <c r="K42" s="20">
        <v>40</v>
      </c>
      <c r="L42" s="37">
        <v>9</v>
      </c>
      <c r="M42" s="20">
        <v>12</v>
      </c>
      <c r="N42" s="14">
        <f t="shared" si="0"/>
        <v>132</v>
      </c>
    </row>
    <row r="43" spans="1:14" ht="16.5" x14ac:dyDescent="0.25">
      <c r="A43" s="36">
        <v>33</v>
      </c>
      <c r="B43" s="12" t="s">
        <v>450</v>
      </c>
      <c r="C43" s="37">
        <v>12</v>
      </c>
      <c r="D43" s="37" t="s">
        <v>524</v>
      </c>
      <c r="E43" s="20">
        <v>33</v>
      </c>
      <c r="F43" s="37">
        <v>152</v>
      </c>
      <c r="G43" s="20">
        <v>21</v>
      </c>
      <c r="H43" s="37">
        <v>21</v>
      </c>
      <c r="I43" s="20">
        <v>31</v>
      </c>
      <c r="J43" s="37">
        <v>5.53</v>
      </c>
      <c r="K43" s="20">
        <v>40</v>
      </c>
      <c r="L43" s="37">
        <v>0</v>
      </c>
      <c r="M43" s="20">
        <v>0</v>
      </c>
      <c r="N43" s="14">
        <f t="shared" si="0"/>
        <v>125</v>
      </c>
    </row>
    <row r="44" spans="1:14" ht="16.5" x14ac:dyDescent="0.25">
      <c r="A44" s="36">
        <v>34</v>
      </c>
      <c r="B44" s="12" t="s">
        <v>495</v>
      </c>
      <c r="C44" s="37">
        <v>12</v>
      </c>
      <c r="D44" s="37" t="s">
        <v>512</v>
      </c>
      <c r="E44" s="20">
        <v>36</v>
      </c>
      <c r="F44" s="37">
        <v>150</v>
      </c>
      <c r="G44" s="20">
        <v>20</v>
      </c>
      <c r="H44" s="37">
        <v>16</v>
      </c>
      <c r="I44" s="20">
        <v>21</v>
      </c>
      <c r="J44" s="37">
        <v>5.46</v>
      </c>
      <c r="K44" s="20">
        <v>45</v>
      </c>
      <c r="L44" s="37">
        <v>2</v>
      </c>
      <c r="M44" s="20">
        <v>2</v>
      </c>
      <c r="N44" s="14">
        <f t="shared" si="0"/>
        <v>124</v>
      </c>
    </row>
    <row r="45" spans="1:14" ht="16.5" x14ac:dyDescent="0.25">
      <c r="A45" s="36">
        <v>35</v>
      </c>
      <c r="B45" s="12" t="s">
        <v>469</v>
      </c>
      <c r="C45" s="37">
        <v>12</v>
      </c>
      <c r="D45" s="37" t="s">
        <v>530</v>
      </c>
      <c r="E45" s="20">
        <v>24</v>
      </c>
      <c r="F45" s="37">
        <v>159</v>
      </c>
      <c r="G45" s="20">
        <v>24</v>
      </c>
      <c r="H45" s="37">
        <v>23</v>
      </c>
      <c r="I45" s="20">
        <v>35</v>
      </c>
      <c r="J45" s="37">
        <v>5.85</v>
      </c>
      <c r="K45" s="20">
        <v>30</v>
      </c>
      <c r="L45" s="37">
        <v>6</v>
      </c>
      <c r="M45" s="20">
        <v>6</v>
      </c>
      <c r="N45" s="14">
        <f t="shared" si="0"/>
        <v>119</v>
      </c>
    </row>
    <row r="46" spans="1:14" ht="16.5" x14ac:dyDescent="0.25">
      <c r="A46" s="36">
        <v>36</v>
      </c>
      <c r="B46" s="12" t="s">
        <v>497</v>
      </c>
      <c r="C46" s="37">
        <v>12</v>
      </c>
      <c r="D46" s="37" t="s">
        <v>514</v>
      </c>
      <c r="E46" s="20">
        <v>35</v>
      </c>
      <c r="F46" s="37">
        <v>153</v>
      </c>
      <c r="G46" s="20">
        <v>21</v>
      </c>
      <c r="H46" s="37">
        <v>17</v>
      </c>
      <c r="I46" s="20">
        <v>23</v>
      </c>
      <c r="J46" s="37">
        <v>5.75</v>
      </c>
      <c r="K46" s="20">
        <v>30</v>
      </c>
      <c r="L46" s="37">
        <v>7</v>
      </c>
      <c r="M46" s="20">
        <v>8</v>
      </c>
      <c r="N46" s="14">
        <f t="shared" si="0"/>
        <v>117</v>
      </c>
    </row>
    <row r="47" spans="1:14" ht="16.5" x14ac:dyDescent="0.25">
      <c r="A47" s="36">
        <v>37</v>
      </c>
      <c r="B47" s="12" t="s">
        <v>435</v>
      </c>
      <c r="C47" s="37">
        <v>12</v>
      </c>
      <c r="D47" s="37" t="s">
        <v>566</v>
      </c>
      <c r="E47" s="20">
        <v>18</v>
      </c>
      <c r="F47" s="37">
        <v>165</v>
      </c>
      <c r="G47" s="20">
        <v>27</v>
      </c>
      <c r="H47" s="37">
        <v>22</v>
      </c>
      <c r="I47" s="20">
        <v>33</v>
      </c>
      <c r="J47" s="37">
        <v>5.62</v>
      </c>
      <c r="K47" s="20">
        <v>35</v>
      </c>
      <c r="L47" s="37">
        <v>0</v>
      </c>
      <c r="M47" s="20">
        <v>0</v>
      </c>
      <c r="N47" s="14">
        <f t="shared" si="0"/>
        <v>113</v>
      </c>
    </row>
    <row r="48" spans="1:14" ht="16.5" x14ac:dyDescent="0.25">
      <c r="A48" s="36">
        <v>38</v>
      </c>
      <c r="B48" s="12" t="s">
        <v>476</v>
      </c>
      <c r="C48" s="37">
        <v>12</v>
      </c>
      <c r="D48" s="37" t="s">
        <v>549</v>
      </c>
      <c r="E48" s="20">
        <v>24</v>
      </c>
      <c r="F48" s="37">
        <v>161</v>
      </c>
      <c r="G48" s="20">
        <v>25</v>
      </c>
      <c r="H48" s="37">
        <v>26</v>
      </c>
      <c r="I48" s="20">
        <v>41</v>
      </c>
      <c r="J48" s="37">
        <v>6.14</v>
      </c>
      <c r="K48" s="20">
        <v>16</v>
      </c>
      <c r="L48" s="37">
        <v>5</v>
      </c>
      <c r="M48" s="20">
        <v>5</v>
      </c>
      <c r="N48" s="14">
        <f t="shared" si="0"/>
        <v>111</v>
      </c>
    </row>
    <row r="49" spans="1:14" ht="16.5" x14ac:dyDescent="0.25">
      <c r="A49" s="36">
        <v>39</v>
      </c>
      <c r="B49" s="12" t="s">
        <v>444</v>
      </c>
      <c r="C49" s="37">
        <v>12</v>
      </c>
      <c r="D49" s="37" t="s">
        <v>592</v>
      </c>
      <c r="E49" s="20">
        <v>17</v>
      </c>
      <c r="F49" s="37">
        <v>152</v>
      </c>
      <c r="G49" s="20">
        <v>21</v>
      </c>
      <c r="H49" s="37">
        <v>22</v>
      </c>
      <c r="I49" s="20">
        <v>33</v>
      </c>
      <c r="J49" s="37">
        <v>5.99</v>
      </c>
      <c r="K49" s="20">
        <v>22</v>
      </c>
      <c r="L49" s="37">
        <v>11</v>
      </c>
      <c r="M49" s="20">
        <v>16</v>
      </c>
      <c r="N49" s="14">
        <f t="shared" si="0"/>
        <v>109</v>
      </c>
    </row>
    <row r="50" spans="1:14" ht="16.5" x14ac:dyDescent="0.25">
      <c r="A50" s="36">
        <v>40</v>
      </c>
      <c r="B50" s="12" t="s">
        <v>502</v>
      </c>
      <c r="C50" s="37">
        <v>12</v>
      </c>
      <c r="D50" s="37" t="s">
        <v>585</v>
      </c>
      <c r="E50" s="20">
        <v>30</v>
      </c>
      <c r="F50" s="37">
        <v>165</v>
      </c>
      <c r="G50" s="20">
        <v>27</v>
      </c>
      <c r="H50" s="37">
        <v>19</v>
      </c>
      <c r="I50" s="20">
        <v>27</v>
      </c>
      <c r="J50" s="37">
        <v>5.92</v>
      </c>
      <c r="K50" s="20">
        <v>22</v>
      </c>
      <c r="L50" s="37">
        <v>0</v>
      </c>
      <c r="M50" s="20">
        <v>0</v>
      </c>
      <c r="N50" s="14">
        <f t="shared" si="0"/>
        <v>106</v>
      </c>
    </row>
    <row r="51" spans="1:14" ht="16.5" x14ac:dyDescent="0.25">
      <c r="A51" s="36">
        <v>41</v>
      </c>
      <c r="B51" s="12" t="s">
        <v>484</v>
      </c>
      <c r="C51" s="37">
        <v>12</v>
      </c>
      <c r="D51" s="37" t="s">
        <v>519</v>
      </c>
      <c r="E51" s="20">
        <v>19</v>
      </c>
      <c r="F51" s="37">
        <v>144</v>
      </c>
      <c r="G51" s="20">
        <v>17</v>
      </c>
      <c r="H51" s="37">
        <v>22</v>
      </c>
      <c r="I51" s="20">
        <v>33</v>
      </c>
      <c r="J51" s="49">
        <v>5.7</v>
      </c>
      <c r="K51" s="20">
        <v>35</v>
      </c>
      <c r="L51" s="37">
        <v>0</v>
      </c>
      <c r="M51" s="20">
        <v>0</v>
      </c>
      <c r="N51" s="14">
        <f t="shared" si="0"/>
        <v>104</v>
      </c>
    </row>
    <row r="52" spans="1:14" x14ac:dyDescent="0.25">
      <c r="A52" s="55"/>
      <c r="B52" s="4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55"/>
      <c r="B53" s="45" t="s">
        <v>404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5">
      <c r="A54" s="55"/>
      <c r="B54" s="44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55"/>
      <c r="B55" s="45" t="s">
        <v>405</v>
      </c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formatColumns="0" formatRows="0" deleteColumns="0" deleteRows="0" selectLockedCells="1" selectUnlockedCells="1"/>
  <sortState ref="B13:N14">
    <sortCondition descending="1" ref="N13:N14"/>
  </sortState>
  <mergeCells count="16">
    <mergeCell ref="B6:N6"/>
    <mergeCell ref="A2:N2"/>
    <mergeCell ref="A4:N4"/>
    <mergeCell ref="A5:N5"/>
    <mergeCell ref="A1:N1"/>
    <mergeCell ref="L9:M9"/>
    <mergeCell ref="A8:N8"/>
    <mergeCell ref="A9:A10"/>
    <mergeCell ref="N9:N10"/>
    <mergeCell ref="B7:N7"/>
    <mergeCell ref="D9:E9"/>
    <mergeCell ref="F9:G9"/>
    <mergeCell ref="H9:I9"/>
    <mergeCell ref="J9:K9"/>
    <mergeCell ref="B9:B10"/>
    <mergeCell ref="C9:C10"/>
  </mergeCells>
  <pageMargins left="0.62992125984251968" right="7.874015748031496E-2" top="0.55118110236220474" bottom="0.86614173228346458" header="0.31496062992125984" footer="0.6692913385826772"/>
  <pageSetup paperSize="9" scale="80" fitToWidth="13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workbookViewId="0">
      <selection activeCell="A5" sqref="A5:L79"/>
    </sheetView>
  </sheetViews>
  <sheetFormatPr defaultRowHeight="15.75" x14ac:dyDescent="0.25"/>
  <sheetData>
    <row r="3" spans="1:24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66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1">
        <v>0</v>
      </c>
      <c r="F6" s="1">
        <v>0</v>
      </c>
      <c r="G6" s="1">
        <v>2</v>
      </c>
      <c r="H6" s="1">
        <v>70</v>
      </c>
      <c r="I6" s="22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4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4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4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4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4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4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4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4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4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4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4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4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4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4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4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4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4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4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4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4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4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4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4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4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4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4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4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4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4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4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4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4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4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4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4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4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4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4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4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4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4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4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4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4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4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4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4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4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4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4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4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4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4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4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4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4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4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4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4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4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4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4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4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4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4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4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4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4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4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4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3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4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5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5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workbookViewId="0">
      <selection activeCell="A3" sqref="A3:L79"/>
    </sheetView>
  </sheetViews>
  <sheetFormatPr defaultRowHeight="15.75" x14ac:dyDescent="0.25"/>
  <sheetData>
    <row r="3" spans="1:24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66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workbookViewId="0">
      <selection activeCell="A3" sqref="A3:L80"/>
    </sheetView>
  </sheetViews>
  <sheetFormatPr defaultRowHeight="15.75" x14ac:dyDescent="0.25"/>
  <sheetData>
    <row r="3" spans="1:24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66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workbookViewId="0">
      <selection activeCell="E73" sqref="E73"/>
    </sheetView>
  </sheetViews>
  <sheetFormatPr defaultRowHeight="15.75" x14ac:dyDescent="0.25"/>
  <sheetData>
    <row r="3" spans="1:24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66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9" t="s">
        <v>1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workbookViewId="0">
      <selection activeCell="A3" sqref="A3:AB79"/>
    </sheetView>
  </sheetViews>
  <sheetFormatPr defaultRowHeight="15.75" x14ac:dyDescent="0.25"/>
  <sheetData>
    <row r="3" spans="1:28" ht="18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общекомандный протокол</vt:lpstr>
      <vt:lpstr>спортивное многоборье 6 рез.</vt:lpstr>
      <vt:lpstr>спортивное многоборье 4 рез.</vt:lpstr>
      <vt:lpstr>протокол личн. юн.</vt:lpstr>
      <vt:lpstr>протокол личн. дев.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Я</cp:lastModifiedBy>
  <cp:lastPrinted>2023-05-23T11:18:24Z</cp:lastPrinted>
  <dcterms:created xsi:type="dcterms:W3CDTF">2022-04-14T12:33:33Z</dcterms:created>
  <dcterms:modified xsi:type="dcterms:W3CDTF">2023-05-23T14:43:06Z</dcterms:modified>
</cp:coreProperties>
</file>